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35" windowWidth="18195" windowHeight="10350" activeTab="2"/>
  </bookViews>
  <sheets>
    <sheet name="CAGRS" sheetId="1" r:id="rId1"/>
    <sheet name="revised template" sheetId="2" r:id="rId2"/>
    <sheet name="Summary" sheetId="3" r:id="rId3"/>
    <sheet name="PGE and NCNC" sheetId="4" r:id="rId4"/>
  </sheets>
  <externalReferences>
    <externalReference r:id="rId5"/>
  </externalReferences>
  <definedNames>
    <definedName name="_xlnm._FilterDatabase" localSheetId="1" hidden="1">'revised template'!$A$5:$O$5</definedName>
    <definedName name="calf2">'revised template'!$A$6:$O$381</definedName>
    <definedName name="CalibFcast" localSheetId="1">'revised template'!$A$6:$P$382</definedName>
    <definedName name="CalibFcast">'[1]revised template'!$A$6:$P$382</definedName>
  </definedNames>
  <calcPr calcId="145621" calcMode="manual"/>
</workbook>
</file>

<file path=xl/calcChain.xml><?xml version="1.0" encoding="utf-8"?>
<calcChain xmlns="http://schemas.openxmlformats.org/spreadsheetml/2006/main">
  <c r="W18" i="3" l="1"/>
  <c r="W19" i="3"/>
  <c r="W20" i="3"/>
  <c r="W21" i="3"/>
  <c r="W22" i="3"/>
  <c r="W23" i="3"/>
  <c r="W17" i="3"/>
  <c r="N7" i="4" l="1"/>
  <c r="M7" i="4"/>
  <c r="L7" i="4"/>
  <c r="K7" i="4"/>
  <c r="J7" i="4"/>
  <c r="I7" i="4"/>
  <c r="H7" i="4"/>
  <c r="G7" i="4"/>
  <c r="F7" i="4"/>
  <c r="E7" i="4"/>
  <c r="D7" i="4"/>
  <c r="C7" i="4"/>
  <c r="N6" i="4"/>
  <c r="M6" i="4"/>
  <c r="L6" i="4"/>
  <c r="K6" i="4"/>
  <c r="J6" i="4"/>
  <c r="I6" i="4"/>
  <c r="H6" i="4"/>
  <c r="G6" i="4"/>
  <c r="F6" i="4"/>
  <c r="E6" i="4"/>
  <c r="C6" i="4"/>
  <c r="N5" i="4"/>
  <c r="M5" i="4"/>
  <c r="L5" i="4"/>
  <c r="K5" i="4"/>
  <c r="J5" i="4"/>
  <c r="I5" i="4"/>
  <c r="H5" i="4"/>
  <c r="G5" i="4"/>
  <c r="F5" i="4"/>
  <c r="E5" i="4"/>
  <c r="D5" i="4"/>
  <c r="C5" i="4"/>
  <c r="N4" i="4"/>
  <c r="M4" i="4"/>
  <c r="L4" i="4"/>
  <c r="K4" i="4"/>
  <c r="J4" i="4"/>
  <c r="I4" i="4"/>
  <c r="H4" i="4"/>
  <c r="G4" i="4"/>
  <c r="F4" i="4"/>
  <c r="E4" i="4"/>
  <c r="D4" i="4"/>
  <c r="C4" i="4"/>
  <c r="D2" i="4"/>
  <c r="D6" i="4" s="1"/>
  <c r="I45" i="3" l="1"/>
  <c r="G39" i="3"/>
  <c r="O29" i="3"/>
  <c r="F30" i="3"/>
  <c r="I33" i="3"/>
  <c r="C34" i="3"/>
  <c r="O17" i="3"/>
  <c r="C22" i="3"/>
  <c r="D22" i="3"/>
  <c r="J23" i="3"/>
  <c r="G17" i="3"/>
  <c r="J17" i="3"/>
  <c r="D62" i="3"/>
  <c r="F40" i="3" s="1"/>
  <c r="D63" i="3"/>
  <c r="L41" i="3" s="1"/>
  <c r="D64" i="3"/>
  <c r="F31" i="3" s="1"/>
  <c r="D65" i="3"/>
  <c r="D66" i="3"/>
  <c r="I44" i="3" s="1"/>
  <c r="D67" i="3"/>
  <c r="C45" i="3" s="1"/>
  <c r="D61" i="3"/>
  <c r="O28" i="3" s="1"/>
  <c r="M17" i="3" l="1"/>
  <c r="F45" i="3"/>
  <c r="I23" i="3"/>
  <c r="R23" i="3"/>
  <c r="L34" i="3"/>
  <c r="L45" i="3"/>
  <c r="P28" i="3"/>
  <c r="H23" i="3"/>
  <c r="O23" i="3"/>
  <c r="R33" i="3"/>
  <c r="R44" i="3"/>
  <c r="F23" i="3"/>
  <c r="I34" i="3"/>
  <c r="O33" i="3"/>
  <c r="O44" i="3"/>
  <c r="D23" i="3"/>
  <c r="F34" i="3"/>
  <c r="L33" i="3"/>
  <c r="W33" i="3" s="1"/>
  <c r="O58" i="3" s="1"/>
  <c r="L44" i="3"/>
  <c r="I41" i="3"/>
  <c r="L19" i="3"/>
  <c r="C23" i="3"/>
  <c r="F19" i="3"/>
  <c r="L23" i="3"/>
  <c r="O18" i="3"/>
  <c r="F33" i="3"/>
  <c r="O31" i="3"/>
  <c r="O42" i="3"/>
  <c r="F42" i="3"/>
  <c r="F41" i="3"/>
  <c r="I19" i="3"/>
  <c r="C41" i="3"/>
  <c r="E17" i="3"/>
  <c r="E28" i="3"/>
  <c r="N28" i="3"/>
  <c r="N17" i="3"/>
  <c r="E39" i="3"/>
  <c r="N39" i="3"/>
  <c r="M45" i="3"/>
  <c r="E23" i="3"/>
  <c r="N23" i="3"/>
  <c r="N34" i="3"/>
  <c r="E45" i="3"/>
  <c r="N45" i="3"/>
  <c r="E34" i="3"/>
  <c r="F17" i="3"/>
  <c r="J22" i="3"/>
  <c r="C19" i="3"/>
  <c r="R22" i="3"/>
  <c r="G28" i="3"/>
  <c r="C33" i="3"/>
  <c r="V33" i="3" s="1"/>
  <c r="N58" i="3" s="1"/>
  <c r="M28" i="3"/>
  <c r="R30" i="3"/>
  <c r="P39" i="3"/>
  <c r="O41" i="3"/>
  <c r="C30" i="3"/>
  <c r="M40" i="3"/>
  <c r="N40" i="3"/>
  <c r="E18" i="3"/>
  <c r="N18" i="3"/>
  <c r="E29" i="3"/>
  <c r="N29" i="3"/>
  <c r="E40" i="3"/>
  <c r="O19" i="3"/>
  <c r="M44" i="3"/>
  <c r="N22" i="3"/>
  <c r="E33" i="3"/>
  <c r="E44" i="3"/>
  <c r="N44" i="3"/>
  <c r="N33" i="3"/>
  <c r="E22" i="3"/>
  <c r="V22" i="3" s="1"/>
  <c r="L58" i="3" s="1"/>
  <c r="D17" i="3"/>
  <c r="I22" i="3"/>
  <c r="F18" i="3"/>
  <c r="O22" i="3"/>
  <c r="F28" i="3"/>
  <c r="R34" i="3"/>
  <c r="O30" i="3"/>
  <c r="F44" i="3"/>
  <c r="R45" i="3"/>
  <c r="M42" i="3"/>
  <c r="N31" i="3"/>
  <c r="E42" i="3"/>
  <c r="N42" i="3"/>
  <c r="E20" i="3"/>
  <c r="N20" i="3"/>
  <c r="E31" i="3"/>
  <c r="O20" i="3"/>
  <c r="M41" i="3"/>
  <c r="W41" i="3" s="1"/>
  <c r="Q55" i="3" s="1"/>
  <c r="E41" i="3"/>
  <c r="N41" i="3"/>
  <c r="N30" i="3"/>
  <c r="E19" i="3"/>
  <c r="N19" i="3"/>
  <c r="E30" i="3"/>
  <c r="R19" i="3"/>
  <c r="F20" i="3"/>
  <c r="F29" i="3"/>
  <c r="M43" i="3"/>
  <c r="E32" i="3"/>
  <c r="N32" i="3"/>
  <c r="E43" i="3"/>
  <c r="N43" i="3"/>
  <c r="E21" i="3"/>
  <c r="N21" i="3"/>
  <c r="F22" i="3"/>
  <c r="P17" i="3"/>
  <c r="L22" i="3"/>
  <c r="D28" i="3"/>
  <c r="I30" i="3"/>
  <c r="O34" i="3"/>
  <c r="L30" i="3"/>
  <c r="C44" i="3"/>
  <c r="O45" i="3"/>
  <c r="O40" i="3"/>
  <c r="F32" i="3"/>
  <c r="O43" i="3"/>
  <c r="C21" i="3"/>
  <c r="C18" i="3"/>
  <c r="C31" i="3"/>
  <c r="L32" i="3"/>
  <c r="L29" i="3"/>
  <c r="W29" i="3" s="1"/>
  <c r="O54" i="3" s="1"/>
  <c r="D39" i="3"/>
  <c r="C43" i="3"/>
  <c r="C42" i="3"/>
  <c r="C40" i="3"/>
  <c r="M39" i="3"/>
  <c r="L43" i="3"/>
  <c r="L42" i="3"/>
  <c r="L40" i="3"/>
  <c r="C17" i="3"/>
  <c r="J21" i="3"/>
  <c r="J20" i="3"/>
  <c r="J19" i="3"/>
  <c r="J18" i="3"/>
  <c r="L17" i="3"/>
  <c r="S23" i="3"/>
  <c r="S22" i="3"/>
  <c r="S21" i="3"/>
  <c r="S20" i="3"/>
  <c r="S19" i="3"/>
  <c r="S18" i="3"/>
  <c r="C28" i="3"/>
  <c r="J34" i="3"/>
  <c r="J33" i="3"/>
  <c r="J32" i="3"/>
  <c r="J31" i="3"/>
  <c r="J30" i="3"/>
  <c r="J29" i="3"/>
  <c r="L28" i="3"/>
  <c r="S34" i="3"/>
  <c r="S33" i="3"/>
  <c r="S32" i="3"/>
  <c r="S31" i="3"/>
  <c r="S30" i="3"/>
  <c r="S29" i="3"/>
  <c r="C39" i="3"/>
  <c r="J45" i="3"/>
  <c r="J44" i="3"/>
  <c r="J43" i="3"/>
  <c r="J42" i="3"/>
  <c r="J41" i="3"/>
  <c r="J40" i="3"/>
  <c r="L39" i="3"/>
  <c r="S45" i="3"/>
  <c r="S44" i="3"/>
  <c r="S43" i="3"/>
  <c r="S42" i="3"/>
  <c r="S41" i="3"/>
  <c r="S40" i="3"/>
  <c r="F43" i="3"/>
  <c r="C20" i="3"/>
  <c r="L21" i="3"/>
  <c r="L18" i="3"/>
  <c r="I20" i="3"/>
  <c r="I18" i="3"/>
  <c r="R21" i="3"/>
  <c r="J28" i="3"/>
  <c r="I31" i="3"/>
  <c r="I29" i="3"/>
  <c r="R32" i="3"/>
  <c r="J39" i="3"/>
  <c r="I42" i="3"/>
  <c r="I40" i="3"/>
  <c r="R43" i="3"/>
  <c r="R41" i="3"/>
  <c r="H22" i="3"/>
  <c r="H21" i="3"/>
  <c r="H20" i="3"/>
  <c r="H19" i="3"/>
  <c r="H18" i="3"/>
  <c r="R17" i="3"/>
  <c r="Q23" i="3"/>
  <c r="Q22" i="3"/>
  <c r="Q21" i="3"/>
  <c r="Q20" i="3"/>
  <c r="Q19" i="3"/>
  <c r="Q18" i="3"/>
  <c r="I28" i="3"/>
  <c r="H34" i="3"/>
  <c r="H33" i="3"/>
  <c r="H32" i="3"/>
  <c r="H31" i="3"/>
  <c r="H30" i="3"/>
  <c r="H29" i="3"/>
  <c r="R28" i="3"/>
  <c r="Q34" i="3"/>
  <c r="Q33" i="3"/>
  <c r="Q32" i="3"/>
  <c r="Q31" i="3"/>
  <c r="Q30" i="3"/>
  <c r="Q29" i="3"/>
  <c r="I39" i="3"/>
  <c r="H45" i="3"/>
  <c r="H44" i="3"/>
  <c r="H43" i="3"/>
  <c r="H42" i="3"/>
  <c r="H41" i="3"/>
  <c r="H40" i="3"/>
  <c r="R39" i="3"/>
  <c r="Q45" i="3"/>
  <c r="Q44" i="3"/>
  <c r="Q43" i="3"/>
  <c r="Q42" i="3"/>
  <c r="Q41" i="3"/>
  <c r="Q40" i="3"/>
  <c r="F21" i="3"/>
  <c r="O21" i="3"/>
  <c r="L20" i="3"/>
  <c r="C32" i="3"/>
  <c r="C29" i="3"/>
  <c r="L31" i="3"/>
  <c r="I21" i="3"/>
  <c r="S17" i="3"/>
  <c r="R20" i="3"/>
  <c r="R18" i="3"/>
  <c r="I32" i="3"/>
  <c r="S28" i="3"/>
  <c r="R31" i="3"/>
  <c r="R29" i="3"/>
  <c r="I43" i="3"/>
  <c r="S39" i="3"/>
  <c r="R42" i="3"/>
  <c r="R40" i="3"/>
  <c r="I17" i="3"/>
  <c r="H17" i="3"/>
  <c r="G23" i="3"/>
  <c r="G22" i="3"/>
  <c r="G21" i="3"/>
  <c r="G20" i="3"/>
  <c r="G19" i="3"/>
  <c r="G18" i="3"/>
  <c r="Q17" i="3"/>
  <c r="P23" i="3"/>
  <c r="P22" i="3"/>
  <c r="P21" i="3"/>
  <c r="P20" i="3"/>
  <c r="P19" i="3"/>
  <c r="P18" i="3"/>
  <c r="H28" i="3"/>
  <c r="G34" i="3"/>
  <c r="G33" i="3"/>
  <c r="G32" i="3"/>
  <c r="G31" i="3"/>
  <c r="G30" i="3"/>
  <c r="G29" i="3"/>
  <c r="Q28" i="3"/>
  <c r="P34" i="3"/>
  <c r="P33" i="3"/>
  <c r="P32" i="3"/>
  <c r="P31" i="3"/>
  <c r="P30" i="3"/>
  <c r="P29" i="3"/>
  <c r="H39" i="3"/>
  <c r="G45" i="3"/>
  <c r="G44" i="3"/>
  <c r="G43" i="3"/>
  <c r="G42" i="3"/>
  <c r="G41" i="3"/>
  <c r="G40" i="3"/>
  <c r="Q39" i="3"/>
  <c r="P45" i="3"/>
  <c r="P44" i="3"/>
  <c r="P43" i="3"/>
  <c r="P42" i="3"/>
  <c r="P41" i="3"/>
  <c r="P40" i="3"/>
  <c r="O32" i="3"/>
  <c r="F39" i="3"/>
  <c r="O39" i="3"/>
  <c r="D21" i="3"/>
  <c r="D20" i="3"/>
  <c r="D19" i="3"/>
  <c r="D18" i="3"/>
  <c r="M23" i="3"/>
  <c r="M22" i="3"/>
  <c r="M21" i="3"/>
  <c r="M20" i="3"/>
  <c r="M19" i="3"/>
  <c r="M18" i="3"/>
  <c r="D34" i="3"/>
  <c r="V34" i="3" s="1"/>
  <c r="N59" i="3" s="1"/>
  <c r="D33" i="3"/>
  <c r="D32" i="3"/>
  <c r="D31" i="3"/>
  <c r="D30" i="3"/>
  <c r="D29" i="3"/>
  <c r="M34" i="3"/>
  <c r="M33" i="3"/>
  <c r="M32" i="3"/>
  <c r="M31" i="3"/>
  <c r="M30" i="3"/>
  <c r="M29" i="3"/>
  <c r="D45" i="3"/>
  <c r="V45" i="3" s="1"/>
  <c r="P59" i="3" s="1"/>
  <c r="D44" i="3"/>
  <c r="D43" i="3"/>
  <c r="D42" i="3"/>
  <c r="D41" i="3"/>
  <c r="D40" i="3"/>
  <c r="W30" i="3" l="1"/>
  <c r="O55" i="3" s="1"/>
  <c r="V41" i="3"/>
  <c r="P55" i="3" s="1"/>
  <c r="W34" i="3"/>
  <c r="O59" i="3" s="1"/>
  <c r="V29" i="3"/>
  <c r="N54" i="3" s="1"/>
  <c r="V28" i="3"/>
  <c r="N53" i="3" s="1"/>
  <c r="M54" i="3"/>
  <c r="V18" i="3"/>
  <c r="L54" i="3" s="1"/>
  <c r="W44" i="3"/>
  <c r="Q58" i="3" s="1"/>
  <c r="W42" i="3"/>
  <c r="Q56" i="3" s="1"/>
  <c r="W31" i="3"/>
  <c r="O56" i="3" s="1"/>
  <c r="V32" i="3"/>
  <c r="N57" i="3" s="1"/>
  <c r="W28" i="3"/>
  <c r="O53" i="3" s="1"/>
  <c r="V40" i="3"/>
  <c r="P54" i="3" s="1"/>
  <c r="V21" i="3"/>
  <c r="L57" i="3" s="1"/>
  <c r="M57" i="3"/>
  <c r="V23" i="3"/>
  <c r="L59" i="3" s="1"/>
  <c r="M59" i="3"/>
  <c r="M53" i="3"/>
  <c r="V17" i="3"/>
  <c r="L53" i="3" s="1"/>
  <c r="W40" i="3"/>
  <c r="Q54" i="3" s="1"/>
  <c r="V44" i="3"/>
  <c r="P58" i="3" s="1"/>
  <c r="V31" i="3"/>
  <c r="N56" i="3" s="1"/>
  <c r="V19" i="3"/>
  <c r="L55" i="3" s="1"/>
  <c r="M55" i="3"/>
  <c r="V39" i="3"/>
  <c r="P53" i="3" s="1"/>
  <c r="V42" i="3"/>
  <c r="P56" i="3" s="1"/>
  <c r="M58" i="3"/>
  <c r="W32" i="3"/>
  <c r="O57" i="3" s="1"/>
  <c r="W45" i="3"/>
  <c r="Q59" i="3" s="1"/>
  <c r="W43" i="3"/>
  <c r="Q57" i="3" s="1"/>
  <c r="V30" i="3"/>
  <c r="N55" i="3" s="1"/>
  <c r="M56" i="3"/>
  <c r="V20" i="3"/>
  <c r="L56" i="3" s="1"/>
  <c r="W39" i="3"/>
  <c r="Q53" i="3" s="1"/>
  <c r="V43" i="3"/>
  <c r="P57" i="3" s="1"/>
  <c r="O9" i="1" l="1"/>
  <c r="L9" i="1"/>
  <c r="L21" i="1"/>
  <c r="L32" i="1"/>
  <c r="L7" i="1"/>
  <c r="L19" i="1"/>
  <c r="L17" i="1"/>
  <c r="H35" i="1"/>
  <c r="H33" i="1"/>
  <c r="L11" i="1"/>
  <c r="L34" i="1"/>
  <c r="O32" i="1"/>
  <c r="K35" i="1"/>
  <c r="G32" i="1"/>
  <c r="K31" i="1"/>
  <c r="H31" i="1"/>
  <c r="L30" i="1"/>
  <c r="K29" i="1"/>
  <c r="C28" i="1"/>
  <c r="P26" i="1"/>
  <c r="K24" i="1"/>
  <c r="O21" i="1"/>
  <c r="G21" i="1"/>
  <c r="K20" i="1"/>
  <c r="O19" i="1"/>
  <c r="G19" i="1"/>
  <c r="K18" i="1"/>
  <c r="O17" i="1"/>
  <c r="G17" i="1"/>
  <c r="C17" i="1"/>
  <c r="P15" i="1"/>
  <c r="L15" i="1"/>
  <c r="H15" i="1"/>
  <c r="H24" i="1" s="1"/>
  <c r="K12" i="1"/>
  <c r="G9" i="1"/>
  <c r="K8" i="1"/>
  <c r="C5" i="1"/>
  <c r="P3" i="1"/>
  <c r="L3" i="1"/>
  <c r="H3" i="1"/>
  <c r="G23" i="1" l="1"/>
  <c r="O23" i="1"/>
  <c r="K22" i="1"/>
  <c r="G28" i="1"/>
  <c r="G5" i="1"/>
  <c r="O28" i="1"/>
  <c r="O5" i="1"/>
  <c r="K6" i="1"/>
  <c r="G30" i="1"/>
  <c r="G7" i="1"/>
  <c r="O30" i="1"/>
  <c r="O7" i="1"/>
  <c r="P12" i="1"/>
  <c r="P35" i="1"/>
  <c r="L28" i="1"/>
  <c r="L5" i="1"/>
  <c r="H12" i="1"/>
  <c r="P24" i="1"/>
  <c r="L23" i="1"/>
  <c r="H29" i="1"/>
  <c r="G34" i="1"/>
  <c r="G11" i="1"/>
  <c r="O34" i="1"/>
  <c r="O11" i="1"/>
  <c r="K33" i="1"/>
  <c r="P10" i="1"/>
  <c r="K10" i="1"/>
  <c r="P8" i="1"/>
  <c r="H10" i="1"/>
  <c r="P20" i="1"/>
  <c r="H22" i="1"/>
  <c r="P22" i="1"/>
  <c r="H6" i="1"/>
  <c r="P6" i="1"/>
  <c r="H8" i="1"/>
  <c r="H18" i="1"/>
  <c r="P18" i="1"/>
  <c r="H20" i="1"/>
  <c r="P29" i="1"/>
  <c r="P31" i="1"/>
  <c r="H5" i="1"/>
  <c r="I5" i="1" s="1"/>
  <c r="K5" i="1"/>
  <c r="M5" i="1" s="1"/>
  <c r="P5" i="1"/>
  <c r="Q5" i="1" s="1"/>
  <c r="G6" i="1"/>
  <c r="L6" i="1"/>
  <c r="O6" i="1"/>
  <c r="H7" i="1"/>
  <c r="K7" i="1"/>
  <c r="M7" i="1" s="1"/>
  <c r="P7" i="1"/>
  <c r="G8" i="1"/>
  <c r="L8" i="1"/>
  <c r="M8" i="1" s="1"/>
  <c r="O8" i="1"/>
  <c r="H9" i="1"/>
  <c r="I9" i="1" s="1"/>
  <c r="K9" i="1"/>
  <c r="M9" i="1" s="1"/>
  <c r="G10" i="1"/>
  <c r="L10" i="1"/>
  <c r="O10" i="1"/>
  <c r="H11" i="1"/>
  <c r="I11" i="1" s="1"/>
  <c r="K11" i="1"/>
  <c r="M11" i="1" s="1"/>
  <c r="P11" i="1"/>
  <c r="Q11" i="1" s="1"/>
  <c r="G12" i="1"/>
  <c r="I12" i="1" s="1"/>
  <c r="L12" i="1"/>
  <c r="M12" i="1" s="1"/>
  <c r="O12" i="1"/>
  <c r="Q12" i="1" s="1"/>
  <c r="H17" i="1"/>
  <c r="I17" i="1" s="1"/>
  <c r="K17" i="1"/>
  <c r="M17" i="1" s="1"/>
  <c r="P17" i="1"/>
  <c r="Q17" i="1" s="1"/>
  <c r="G18" i="1"/>
  <c r="L18" i="1"/>
  <c r="M18" i="1" s="1"/>
  <c r="O18" i="1"/>
  <c r="H19" i="1"/>
  <c r="I19" i="1" s="1"/>
  <c r="K19" i="1"/>
  <c r="M19" i="1" s="1"/>
  <c r="P19" i="1"/>
  <c r="Q19" i="1" s="1"/>
  <c r="G20" i="1"/>
  <c r="L20" i="1"/>
  <c r="M20" i="1" s="1"/>
  <c r="O20" i="1"/>
  <c r="H21" i="1"/>
  <c r="I21" i="1" s="1"/>
  <c r="K21" i="1"/>
  <c r="M21" i="1" s="1"/>
  <c r="P21" i="1"/>
  <c r="Q21" i="1" s="1"/>
  <c r="G22" i="1"/>
  <c r="L22" i="1"/>
  <c r="M22" i="1" s="1"/>
  <c r="O22" i="1"/>
  <c r="H23" i="1"/>
  <c r="I23" i="1" s="1"/>
  <c r="K23" i="1"/>
  <c r="M23" i="1" s="1"/>
  <c r="P23" i="1"/>
  <c r="Q23" i="1" s="1"/>
  <c r="G24" i="1"/>
  <c r="I24" i="1" s="1"/>
  <c r="L24" i="1"/>
  <c r="M24" i="1" s="1"/>
  <c r="O24" i="1"/>
  <c r="H28" i="1"/>
  <c r="I28" i="1" s="1"/>
  <c r="K28" i="1"/>
  <c r="M28" i="1" s="1"/>
  <c r="P28" i="1"/>
  <c r="Q28" i="1" s="1"/>
  <c r="G29" i="1"/>
  <c r="L29" i="1"/>
  <c r="M29" i="1" s="1"/>
  <c r="O29" i="1"/>
  <c r="H30" i="1"/>
  <c r="I30" i="1" s="1"/>
  <c r="K30" i="1"/>
  <c r="M30" i="1" s="1"/>
  <c r="P30" i="1"/>
  <c r="Q30" i="1" s="1"/>
  <c r="G31" i="1"/>
  <c r="I31" i="1" s="1"/>
  <c r="L31" i="1"/>
  <c r="M31" i="1" s="1"/>
  <c r="O31" i="1"/>
  <c r="H32" i="1"/>
  <c r="I32" i="1" s="1"/>
  <c r="K32" i="1"/>
  <c r="M32" i="1" s="1"/>
  <c r="G33" i="1"/>
  <c r="I33" i="1" s="1"/>
  <c r="L33" i="1"/>
  <c r="M33" i="1" s="1"/>
  <c r="O33" i="1"/>
  <c r="H34" i="1"/>
  <c r="I34" i="1" s="1"/>
  <c r="K34" i="1"/>
  <c r="M34" i="1" s="1"/>
  <c r="P34" i="1"/>
  <c r="Q34" i="1" s="1"/>
  <c r="G35" i="1"/>
  <c r="I35" i="1" s="1"/>
  <c r="L35" i="1"/>
  <c r="M35" i="1" s="1"/>
  <c r="O35" i="1"/>
  <c r="Q35" i="1" s="1"/>
  <c r="P9" i="1"/>
  <c r="Q9" i="1" s="1"/>
  <c r="P32" i="1"/>
  <c r="Q32" i="1" s="1"/>
  <c r="M10" i="1" l="1"/>
  <c r="I29" i="1"/>
  <c r="Q24" i="1"/>
  <c r="Q7" i="1"/>
  <c r="I7" i="1"/>
  <c r="M6" i="1"/>
  <c r="Q31" i="1"/>
  <c r="I20" i="1"/>
  <c r="I18" i="1"/>
  <c r="Q6" i="1"/>
  <c r="Q22" i="1"/>
  <c r="Q20" i="1"/>
  <c r="I10" i="1"/>
  <c r="Q29" i="1"/>
  <c r="Q18" i="1"/>
  <c r="I8" i="1"/>
  <c r="I6" i="1"/>
  <c r="I22" i="1"/>
  <c r="Q10" i="1"/>
  <c r="Q8" i="1"/>
  <c r="P33" i="1"/>
  <c r="Q33" i="1" s="1"/>
</calcChain>
</file>

<file path=xl/sharedStrings.xml><?xml version="1.0" encoding="utf-8"?>
<sst xmlns="http://schemas.openxmlformats.org/spreadsheetml/2006/main" count="1174" uniqueCount="430">
  <si>
    <t>res</t>
  </si>
  <si>
    <t>comm</t>
  </si>
  <si>
    <t>ind</t>
  </si>
  <si>
    <t>PGE</t>
  </si>
  <si>
    <t>Low</t>
  </si>
  <si>
    <t>PG&amp;E</t>
  </si>
  <si>
    <t>SCE</t>
  </si>
  <si>
    <t>SDGE</t>
  </si>
  <si>
    <t>SDG&amp;E</t>
  </si>
  <si>
    <t>LADWP</t>
  </si>
  <si>
    <t>SMUD</t>
  </si>
  <si>
    <t>IID</t>
  </si>
  <si>
    <t>BUGL</t>
  </si>
  <si>
    <t>Burb./Glen.</t>
  </si>
  <si>
    <t>PASD</t>
  </si>
  <si>
    <t>Pasadena</t>
  </si>
  <si>
    <t>High</t>
  </si>
  <si>
    <t>Make a table of mid res rate by plan area</t>
  </si>
  <si>
    <t>Mid</t>
  </si>
  <si>
    <t>convert 2013 to 2014</t>
  </si>
  <si>
    <t>2015 IEPR Revised  Retail rate cases using blended 9/18/15 Hub prices; scenarios starting in 2015</t>
  </si>
  <si>
    <t>2014 Cents per KWH</t>
  </si>
  <si>
    <t>Case:</t>
  </si>
  <si>
    <t>payrid</t>
  </si>
  <si>
    <t>pa</t>
  </si>
  <si>
    <t>Residential</t>
  </si>
  <si>
    <t>Commercial</t>
  </si>
  <si>
    <t>Industrial</t>
  </si>
  <si>
    <t>Ag</t>
  </si>
  <si>
    <t>BUGL1980</t>
  </si>
  <si>
    <t>BUGL1981</t>
  </si>
  <si>
    <t>BUGL1982</t>
  </si>
  <si>
    <t>BUGL1983</t>
  </si>
  <si>
    <t>BUGL1984</t>
  </si>
  <si>
    <t>BUGL1985</t>
  </si>
  <si>
    <t>BUGL1986</t>
  </si>
  <si>
    <t>BUGL1987</t>
  </si>
  <si>
    <t>BUGL1988</t>
  </si>
  <si>
    <t>BUGL1989</t>
  </si>
  <si>
    <t>BUGL1990</t>
  </si>
  <si>
    <t>BUGL1991</t>
  </si>
  <si>
    <t>BUGL1992</t>
  </si>
  <si>
    <t>BUGL1993</t>
  </si>
  <si>
    <t>BUGL1994</t>
  </si>
  <si>
    <t>BUGL1995</t>
  </si>
  <si>
    <t>BUGL1996</t>
  </si>
  <si>
    <t>BUGL1997</t>
  </si>
  <si>
    <t>BUGL1998</t>
  </si>
  <si>
    <t>BUGL1999</t>
  </si>
  <si>
    <t>BUGL2000</t>
  </si>
  <si>
    <t>BUGL2001</t>
  </si>
  <si>
    <t>BUGL2002</t>
  </si>
  <si>
    <t>BUGL2003</t>
  </si>
  <si>
    <t>BUGL2004</t>
  </si>
  <si>
    <t>BUGL2005</t>
  </si>
  <si>
    <t>BUGL2006</t>
  </si>
  <si>
    <t>BUGL2007</t>
  </si>
  <si>
    <t>BUGL2008</t>
  </si>
  <si>
    <t>BUGL2009</t>
  </si>
  <si>
    <t>BUGL2010</t>
  </si>
  <si>
    <t>BUGL2011</t>
  </si>
  <si>
    <t>BUGL2012</t>
  </si>
  <si>
    <t>BUGL2013</t>
  </si>
  <si>
    <t>BUGL2014</t>
  </si>
  <si>
    <t>BUGL2015</t>
  </si>
  <si>
    <t>BUGL2016</t>
  </si>
  <si>
    <t>BUGL2017</t>
  </si>
  <si>
    <t>BUGL2018</t>
  </si>
  <si>
    <t>BUGL2019</t>
  </si>
  <si>
    <t>BUGL2020</t>
  </si>
  <si>
    <t>BUGL2021</t>
  </si>
  <si>
    <t>BUGL2022</t>
  </si>
  <si>
    <t>BUGL2023</t>
  </si>
  <si>
    <t>BUGL2024</t>
  </si>
  <si>
    <t>BUGL2025</t>
  </si>
  <si>
    <t>BUGL2026</t>
  </si>
  <si>
    <t>IID1980</t>
  </si>
  <si>
    <t>IID1981</t>
  </si>
  <si>
    <t>IID1982</t>
  </si>
  <si>
    <t>IID1983</t>
  </si>
  <si>
    <t>IID1984</t>
  </si>
  <si>
    <t>IID1985</t>
  </si>
  <si>
    <t>IID1986</t>
  </si>
  <si>
    <t>IID1987</t>
  </si>
  <si>
    <t>IID1988</t>
  </si>
  <si>
    <t>IID1989</t>
  </si>
  <si>
    <t>IID1990</t>
  </si>
  <si>
    <t>IID1991</t>
  </si>
  <si>
    <t>IID1992</t>
  </si>
  <si>
    <t>IID1993</t>
  </si>
  <si>
    <t>IID1994</t>
  </si>
  <si>
    <t>IID1995</t>
  </si>
  <si>
    <t>IID1996</t>
  </si>
  <si>
    <t>IID1997</t>
  </si>
  <si>
    <t>IID1998</t>
  </si>
  <si>
    <t>IID1999</t>
  </si>
  <si>
    <t>IID2000</t>
  </si>
  <si>
    <t>IID2001</t>
  </si>
  <si>
    <t>IID2002</t>
  </si>
  <si>
    <t>IID2003</t>
  </si>
  <si>
    <t>IID2004</t>
  </si>
  <si>
    <t>IID2005</t>
  </si>
  <si>
    <t>IID2006</t>
  </si>
  <si>
    <t>IID2007</t>
  </si>
  <si>
    <t>IID2008</t>
  </si>
  <si>
    <t>IID2009</t>
  </si>
  <si>
    <t>IID2010</t>
  </si>
  <si>
    <t>IID2011</t>
  </si>
  <si>
    <t>IID2012</t>
  </si>
  <si>
    <t>IID2013</t>
  </si>
  <si>
    <t>IID2014</t>
  </si>
  <si>
    <t>IID2015</t>
  </si>
  <si>
    <t>IID2016</t>
  </si>
  <si>
    <t>IID2017</t>
  </si>
  <si>
    <t>IID2018</t>
  </si>
  <si>
    <t>IID2019</t>
  </si>
  <si>
    <t>IID2020</t>
  </si>
  <si>
    <t>IID2021</t>
  </si>
  <si>
    <t>IID2022</t>
  </si>
  <si>
    <t>IID2023</t>
  </si>
  <si>
    <t>IID2024</t>
  </si>
  <si>
    <t>IID2025</t>
  </si>
  <si>
    <t>IID2026</t>
  </si>
  <si>
    <t>LADWP1980</t>
  </si>
  <si>
    <t>LADWP1981</t>
  </si>
  <si>
    <t>LADWP1982</t>
  </si>
  <si>
    <t>LADWP1983</t>
  </si>
  <si>
    <t>LADWP1984</t>
  </si>
  <si>
    <t>LADWP1985</t>
  </si>
  <si>
    <t>LADWP1986</t>
  </si>
  <si>
    <t>LADWP1987</t>
  </si>
  <si>
    <t>LADWP1988</t>
  </si>
  <si>
    <t>LADWP1989</t>
  </si>
  <si>
    <t>LADWP1990</t>
  </si>
  <si>
    <t>LADWP1991</t>
  </si>
  <si>
    <t>LADWP1992</t>
  </si>
  <si>
    <t>LADWP1993</t>
  </si>
  <si>
    <t>LADWP1994</t>
  </si>
  <si>
    <t>LADWP1995</t>
  </si>
  <si>
    <t>LADWP1996</t>
  </si>
  <si>
    <t>LADWP1997</t>
  </si>
  <si>
    <t>LADWP1998</t>
  </si>
  <si>
    <t>LADWP1999</t>
  </si>
  <si>
    <t>LADWP2000</t>
  </si>
  <si>
    <t>LADWP2001</t>
  </si>
  <si>
    <t>LADWP2002</t>
  </si>
  <si>
    <t>LADWP2003</t>
  </si>
  <si>
    <t>LADWP2004</t>
  </si>
  <si>
    <t>LADWP2005</t>
  </si>
  <si>
    <t>LADWP2006</t>
  </si>
  <si>
    <t>LADWP2007</t>
  </si>
  <si>
    <t>LADWP2008</t>
  </si>
  <si>
    <t>LADWP2009</t>
  </si>
  <si>
    <t>LADWP2010</t>
  </si>
  <si>
    <t>LADWP2011</t>
  </si>
  <si>
    <t>LADWP2012</t>
  </si>
  <si>
    <t>LADWP2013</t>
  </si>
  <si>
    <t>LADWP2014</t>
  </si>
  <si>
    <t>LADWP2015</t>
  </si>
  <si>
    <t>LADWP2016</t>
  </si>
  <si>
    <t>LADWP2017</t>
  </si>
  <si>
    <t>LADWP2018</t>
  </si>
  <si>
    <t>LADWP2019</t>
  </si>
  <si>
    <t>LADWP2020</t>
  </si>
  <si>
    <t>LADWP2021</t>
  </si>
  <si>
    <t>LADWP2022</t>
  </si>
  <si>
    <t>LADWP2023</t>
  </si>
  <si>
    <t>LADWP2024</t>
  </si>
  <si>
    <t>LADWP2025</t>
  </si>
  <si>
    <t>LADWP2026</t>
  </si>
  <si>
    <t>PASD1980</t>
  </si>
  <si>
    <t>PASD1981</t>
  </si>
  <si>
    <t>PASD1982</t>
  </si>
  <si>
    <t>PASD1983</t>
  </si>
  <si>
    <t>PASD1984</t>
  </si>
  <si>
    <t>PASD1985</t>
  </si>
  <si>
    <t>PASD1986</t>
  </si>
  <si>
    <t>PASD1987</t>
  </si>
  <si>
    <t>PASD1988</t>
  </si>
  <si>
    <t>PASD1989</t>
  </si>
  <si>
    <t>PASD1990</t>
  </si>
  <si>
    <t>PASD1991</t>
  </si>
  <si>
    <t>PASD1992</t>
  </si>
  <si>
    <t>PASD1993</t>
  </si>
  <si>
    <t>PASD1994</t>
  </si>
  <si>
    <t>PASD1995</t>
  </si>
  <si>
    <t>PASD1996</t>
  </si>
  <si>
    <t>PASD1997</t>
  </si>
  <si>
    <t>PASD1998</t>
  </si>
  <si>
    <t>PASD1999</t>
  </si>
  <si>
    <t>PASD2000</t>
  </si>
  <si>
    <t>PASD2001</t>
  </si>
  <si>
    <t>PASD2002</t>
  </si>
  <si>
    <t>PASD2003</t>
  </si>
  <si>
    <t>PASD2004</t>
  </si>
  <si>
    <t>PASD2005</t>
  </si>
  <si>
    <t>PASD2006</t>
  </si>
  <si>
    <t>PASD2007</t>
  </si>
  <si>
    <t>PASD2008</t>
  </si>
  <si>
    <t>PASD2009</t>
  </si>
  <si>
    <t>PASD2010</t>
  </si>
  <si>
    <t>PASD2011</t>
  </si>
  <si>
    <t>PASD2012</t>
  </si>
  <si>
    <t>PASD2013</t>
  </si>
  <si>
    <t>PASD2014</t>
  </si>
  <si>
    <t>PASD2015</t>
  </si>
  <si>
    <t>PASD2016</t>
  </si>
  <si>
    <t>PASD2017</t>
  </si>
  <si>
    <t>PASD2018</t>
  </si>
  <si>
    <t>PASD2019</t>
  </si>
  <si>
    <t>PASD2020</t>
  </si>
  <si>
    <t>PASD2021</t>
  </si>
  <si>
    <t>PASD2022</t>
  </si>
  <si>
    <t>PASD2023</t>
  </si>
  <si>
    <t>PASD2024</t>
  </si>
  <si>
    <t>PASD2025</t>
  </si>
  <si>
    <t>PASD2026</t>
  </si>
  <si>
    <t>PGE1980</t>
  </si>
  <si>
    <t>PGE1981</t>
  </si>
  <si>
    <t>PGE1982</t>
  </si>
  <si>
    <t>PGE1983</t>
  </si>
  <si>
    <t>PGE1984</t>
  </si>
  <si>
    <t>PGE1985</t>
  </si>
  <si>
    <t>PGE1986</t>
  </si>
  <si>
    <t>PGE1987</t>
  </si>
  <si>
    <t>PGE1988</t>
  </si>
  <si>
    <t>PGE1989</t>
  </si>
  <si>
    <t>PGE1990</t>
  </si>
  <si>
    <t>PGE1991</t>
  </si>
  <si>
    <t>PGE1992</t>
  </si>
  <si>
    <t>PGE1993</t>
  </si>
  <si>
    <t>PGE1994</t>
  </si>
  <si>
    <t>PGE1995</t>
  </si>
  <si>
    <t>PGE1996</t>
  </si>
  <si>
    <t>PGE1997</t>
  </si>
  <si>
    <t>PGE1998</t>
  </si>
  <si>
    <t>PGE1999</t>
  </si>
  <si>
    <t>PGE2000</t>
  </si>
  <si>
    <t>PGE2001</t>
  </si>
  <si>
    <t>PGE2002</t>
  </si>
  <si>
    <t>PGE2003</t>
  </si>
  <si>
    <t>PGE2004</t>
  </si>
  <si>
    <t>PGE2005</t>
  </si>
  <si>
    <t>PGE2006</t>
  </si>
  <si>
    <t>PGE2007</t>
  </si>
  <si>
    <t>PGE2008</t>
  </si>
  <si>
    <t>PGE2009</t>
  </si>
  <si>
    <t>PGE2010</t>
  </si>
  <si>
    <t>PGE2011</t>
  </si>
  <si>
    <t>PGE2012</t>
  </si>
  <si>
    <t>PGE2013</t>
  </si>
  <si>
    <t>PGE2014</t>
  </si>
  <si>
    <t>PGE2015</t>
  </si>
  <si>
    <t>PGE2016</t>
  </si>
  <si>
    <t>PGE2017</t>
  </si>
  <si>
    <t>PGE2018</t>
  </si>
  <si>
    <t>PGE2019</t>
  </si>
  <si>
    <t>PGE2020</t>
  </si>
  <si>
    <t>PGE2021</t>
  </si>
  <si>
    <t>PGE2022</t>
  </si>
  <si>
    <t>PGE2023</t>
  </si>
  <si>
    <t>PGE2024</t>
  </si>
  <si>
    <t>PGE2025</t>
  </si>
  <si>
    <t>PGE2026</t>
  </si>
  <si>
    <t>SCE1980</t>
  </si>
  <si>
    <t>SCE1981</t>
  </si>
  <si>
    <t>SCE1982</t>
  </si>
  <si>
    <t>SCE1983</t>
  </si>
  <si>
    <t>SCE1984</t>
  </si>
  <si>
    <t>SCE1985</t>
  </si>
  <si>
    <t>SCE1986</t>
  </si>
  <si>
    <t>SCE1987</t>
  </si>
  <si>
    <t>SCE1988</t>
  </si>
  <si>
    <t>SCE1989</t>
  </si>
  <si>
    <t>SCE1990</t>
  </si>
  <si>
    <t>SCE1991</t>
  </si>
  <si>
    <t>SCE1992</t>
  </si>
  <si>
    <t>SCE1993</t>
  </si>
  <si>
    <t>SCE1994</t>
  </si>
  <si>
    <t>SCE1995</t>
  </si>
  <si>
    <t>SCE1996</t>
  </si>
  <si>
    <t>SCE1997</t>
  </si>
  <si>
    <t>SCE1998</t>
  </si>
  <si>
    <t>SCE1999</t>
  </si>
  <si>
    <t>SCE2000</t>
  </si>
  <si>
    <t>SCE2001</t>
  </si>
  <si>
    <t>SCE2002</t>
  </si>
  <si>
    <t>SCE2003</t>
  </si>
  <si>
    <t>SCE2004</t>
  </si>
  <si>
    <t>SCE2005</t>
  </si>
  <si>
    <t>SCE2006</t>
  </si>
  <si>
    <t>SCE2007</t>
  </si>
  <si>
    <t>SCE2008</t>
  </si>
  <si>
    <t>SCE2009</t>
  </si>
  <si>
    <t>SCE2010</t>
  </si>
  <si>
    <t>SCE2011</t>
  </si>
  <si>
    <t>SCE2012</t>
  </si>
  <si>
    <t>SCE2013</t>
  </si>
  <si>
    <t>SCE2014</t>
  </si>
  <si>
    <t>SCE2015</t>
  </si>
  <si>
    <t>SCE2016</t>
  </si>
  <si>
    <t>SCE2017</t>
  </si>
  <si>
    <t>SCE2018</t>
  </si>
  <si>
    <t>SCE2019</t>
  </si>
  <si>
    <t>SCE2020</t>
  </si>
  <si>
    <t>SCE2021</t>
  </si>
  <si>
    <t>SCE2022</t>
  </si>
  <si>
    <t>SCE2023</t>
  </si>
  <si>
    <t>SCE2024</t>
  </si>
  <si>
    <t>SCE2025</t>
  </si>
  <si>
    <t>SCE2026</t>
  </si>
  <si>
    <t>SDGE1980</t>
  </si>
  <si>
    <t>SDGE1981</t>
  </si>
  <si>
    <t>SDGE1982</t>
  </si>
  <si>
    <t>SDGE1983</t>
  </si>
  <si>
    <t>SDGE1984</t>
  </si>
  <si>
    <t>SDGE1985</t>
  </si>
  <si>
    <t>SDGE1986</t>
  </si>
  <si>
    <t>SDGE1987</t>
  </si>
  <si>
    <t>SDGE1988</t>
  </si>
  <si>
    <t>SDGE1989</t>
  </si>
  <si>
    <t>SDGE1990</t>
  </si>
  <si>
    <t>SDGE1991</t>
  </si>
  <si>
    <t>SDGE1992</t>
  </si>
  <si>
    <t>SDGE1993</t>
  </si>
  <si>
    <t>SDGE1994</t>
  </si>
  <si>
    <t>SDGE1995</t>
  </si>
  <si>
    <t>SDGE1996</t>
  </si>
  <si>
    <t>SDGE1997</t>
  </si>
  <si>
    <t>SDGE1998</t>
  </si>
  <si>
    <t>SDGE1999</t>
  </si>
  <si>
    <t>SDGE2000</t>
  </si>
  <si>
    <t>SDGE2001</t>
  </si>
  <si>
    <t>SDGE2002</t>
  </si>
  <si>
    <t>SDGE2003</t>
  </si>
  <si>
    <t>SDGE2004</t>
  </si>
  <si>
    <t>SDGE2005</t>
  </si>
  <si>
    <t>SDGE2006</t>
  </si>
  <si>
    <t>SDGE2007</t>
  </si>
  <si>
    <t>SDGE2008</t>
  </si>
  <si>
    <t>SDGE2009</t>
  </si>
  <si>
    <t>SDGE2010</t>
  </si>
  <si>
    <t>SDGE2011</t>
  </si>
  <si>
    <t>SDGE2012</t>
  </si>
  <si>
    <t>SDGE2013</t>
  </si>
  <si>
    <t>SDGE2014</t>
  </si>
  <si>
    <t>SDGE2015</t>
  </si>
  <si>
    <t>SDGE2016</t>
  </si>
  <si>
    <t>SDGE2017</t>
  </si>
  <si>
    <t>SDGE2018</t>
  </si>
  <si>
    <t>SDGE2019</t>
  </si>
  <si>
    <t>SDGE2020</t>
  </si>
  <si>
    <t>SDGE2021</t>
  </si>
  <si>
    <t>SDGE2022</t>
  </si>
  <si>
    <t>SDGE2023</t>
  </si>
  <si>
    <t>SDGE2024</t>
  </si>
  <si>
    <t>SDGE2025</t>
  </si>
  <si>
    <t>SDGE2026</t>
  </si>
  <si>
    <t>SMUD1980</t>
  </si>
  <si>
    <t>SMUD1981</t>
  </si>
  <si>
    <t>SMUD1982</t>
  </si>
  <si>
    <t>SMUD1983</t>
  </si>
  <si>
    <t>SMUD1984</t>
  </si>
  <si>
    <t>SMUD1985</t>
  </si>
  <si>
    <t>SMUD1986</t>
  </si>
  <si>
    <t>SMUD1987</t>
  </si>
  <si>
    <t>SMUD1988</t>
  </si>
  <si>
    <t>SMUD1989</t>
  </si>
  <si>
    <t>SMUD1990</t>
  </si>
  <si>
    <t>SMUD1991</t>
  </si>
  <si>
    <t>SMUD1992</t>
  </si>
  <si>
    <t>SMUD1993</t>
  </si>
  <si>
    <t>SMUD1994</t>
  </si>
  <si>
    <t>SMUD1995</t>
  </si>
  <si>
    <t>SMUD1996</t>
  </si>
  <si>
    <t>SMUD1997</t>
  </si>
  <si>
    <t>SMUD1998</t>
  </si>
  <si>
    <t>SMUD1999</t>
  </si>
  <si>
    <t>SMUD2000</t>
  </si>
  <si>
    <t>SMUD2001</t>
  </si>
  <si>
    <t>SMUD2002</t>
  </si>
  <si>
    <t>SMUD2003</t>
  </si>
  <si>
    <t>SMUD2004</t>
  </si>
  <si>
    <t>SMUD2005</t>
  </si>
  <si>
    <t>SMUD2006</t>
  </si>
  <si>
    <t>SMUD2007</t>
  </si>
  <si>
    <t>SMUD2008</t>
  </si>
  <si>
    <t>SMUD2009</t>
  </si>
  <si>
    <t>SMUD2010</t>
  </si>
  <si>
    <t>SMUD2011</t>
  </si>
  <si>
    <t>SMUD2012</t>
  </si>
  <si>
    <t>SMUD2013</t>
  </si>
  <si>
    <t>SMUD2014</t>
  </si>
  <si>
    <t>SMUD2015</t>
  </si>
  <si>
    <t>SMUD2016</t>
  </si>
  <si>
    <t>SMUD2017</t>
  </si>
  <si>
    <t>SMUD2018</t>
  </si>
  <si>
    <t>SMUD2019</t>
  </si>
  <si>
    <t>SMUD2020</t>
  </si>
  <si>
    <t>SMUD2021</t>
  </si>
  <si>
    <t>SMUD2022</t>
  </si>
  <si>
    <t>SMUD2023</t>
  </si>
  <si>
    <t>SMUD2024</t>
  </si>
  <si>
    <t>SMUD2025</t>
  </si>
  <si>
    <t>SMUD2026</t>
  </si>
  <si>
    <t/>
  </si>
  <si>
    <t xml:space="preserve">Lynn Marshall, 9/22/2015; </t>
  </si>
  <si>
    <t>Mid Demand</t>
  </si>
  <si>
    <t>High Demand (lower rates)</t>
  </si>
  <si>
    <t>Low Demand (higher rates)</t>
  </si>
  <si>
    <t>NCNC</t>
  </si>
  <si>
    <t>GWh</t>
  </si>
  <si>
    <t>Low Demand (Higher Rates)</t>
  </si>
  <si>
    <t>High Demand (Lower Rates)</t>
  </si>
  <si>
    <t>FPDPGDP.US</t>
  </si>
  <si>
    <t>NIPA: Chain-Type Price Index - GDP, (Index 2009=100, SA)</t>
  </si>
  <si>
    <t>U.S. Bureau of Economic Analysis (BEA); Moody's Analytics (ECCA) Forecast</t>
  </si>
  <si>
    <t>Inflator from 2014 $ Values</t>
  </si>
  <si>
    <t>We assume that usage between utilities and sectors stays in costant proportion to the mid-demand case across scenarios since we do not have an SB250 EE forecast that differs by sector</t>
  </si>
  <si>
    <t>2015 IEPR Form 1.1b Electricity Sales by Sector Mid Demand Case</t>
  </si>
  <si>
    <t>PA</t>
  </si>
  <si>
    <t>year</t>
  </si>
  <si>
    <t>PGEN</t>
  </si>
  <si>
    <t>Res</t>
  </si>
  <si>
    <t>Com</t>
  </si>
  <si>
    <t>Ind</t>
  </si>
  <si>
    <t>2014 dollars, cents per kwh</t>
  </si>
  <si>
    <t>CAGR</t>
  </si>
  <si>
    <t>$ nominal</t>
  </si>
  <si>
    <t>OUTPUTS TO TDV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</si>
</sst>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0.0%"/>
    <numFmt numFmtId="166" formatCode="_(* #,##0.000_);_(* \(#,##0.000\);_(* &quot;-&quot;??_);_(@_)"/>
    <numFmt numFmtId="169" formatCode="_(* #,##0_);_(* \(#,##0\);_(* &quot;-&quot;??_);_(@_)"/>
    <numFmt numFmtId="172" formatCode="_(&quot;$&quot;* #,##0.000_);_(&quot;$&quot;* \(#,##0.000\);_(&quot;$&quot;* &quot;-&quot;??_);_(@_)"/>
    <numFmt numFmtId="173" formatCode="0.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2" fontId="0" fillId="0" borderId="0" xfId="0" applyNumberFormat="1"/>
    <xf numFmtId="164" fontId="0" fillId="0" borderId="0" xfId="1" applyNumberFormat="1" applyFont="1"/>
    <xf numFmtId="165" fontId="0" fillId="0" borderId="0" xfId="2" applyNumberFormat="1" applyFont="1"/>
    <xf numFmtId="10" fontId="0" fillId="0" borderId="0" xfId="2" applyNumberFormat="1" applyFont="1"/>
    <xf numFmtId="166" fontId="0" fillId="0" borderId="0" xfId="1" applyNumberFormat="1" applyFont="1"/>
    <xf numFmtId="10" fontId="0" fillId="0" borderId="0" xfId="3" applyNumberFormat="1" applyFont="1"/>
    <xf numFmtId="10" fontId="0" fillId="0" borderId="0" xfId="0" applyNumberFormat="1"/>
    <xf numFmtId="2" fontId="0" fillId="0" borderId="0" xfId="0" applyNumberFormat="1" applyAlignment="1">
      <alignment wrapText="1"/>
    </xf>
    <xf numFmtId="169" fontId="0" fillId="0" borderId="0" xfId="1" applyNumberFormat="1" applyFont="1"/>
    <xf numFmtId="0" fontId="2" fillId="0" borderId="0" xfId="0" applyFont="1"/>
    <xf numFmtId="172" fontId="0" fillId="0" borderId="0" xfId="4" applyNumberFormat="1" applyFont="1"/>
    <xf numFmtId="173" fontId="0" fillId="0" borderId="0" xfId="0" applyNumberFormat="1"/>
    <xf numFmtId="172" fontId="0" fillId="2" borderId="0" xfId="4" applyNumberFormat="1" applyFont="1" applyFill="1"/>
    <xf numFmtId="0" fontId="0" fillId="3" borderId="0" xfId="0" applyFill="1"/>
    <xf numFmtId="172" fontId="0" fillId="0" borderId="0" xfId="0" applyNumberFormat="1"/>
  </cellXfs>
  <cellStyles count="5">
    <cellStyle name="Comma" xfId="1" builtinId="3"/>
    <cellStyle name="Currency" xfId="4" builtinId="4"/>
    <cellStyle name="Normal" xfId="0" builtinId="0"/>
    <cellStyle name="Percent" xfId="2" builtinId="5"/>
    <cellStyle name="Percent 7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visedRateCasesworkingSept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GRS"/>
      <sheetName val="revised template (2)"/>
      <sheetName val="revised template"/>
      <sheetName val="Sheet2"/>
      <sheetName val="prelim040815"/>
    </sheetNames>
    <sheetDataSet>
      <sheetData sheetId="0" refreshError="1"/>
      <sheetData sheetId="1" refreshError="1"/>
      <sheetData sheetId="2">
        <row r="6">
          <cell r="A6" t="str">
            <v>BUGL1980</v>
          </cell>
          <cell r="B6" t="str">
            <v>BUGL</v>
          </cell>
          <cell r="C6">
            <v>1980</v>
          </cell>
          <cell r="D6">
            <v>15.210082316769391</v>
          </cell>
          <cell r="E6">
            <v>15.210082316769391</v>
          </cell>
          <cell r="F6">
            <v>15.210082316769391</v>
          </cell>
          <cell r="G6">
            <v>9.784168252505772</v>
          </cell>
          <cell r="H6">
            <v>9.784168252505772</v>
          </cell>
          <cell r="I6">
            <v>9.784168252505772</v>
          </cell>
          <cell r="J6">
            <v>14.312991743242872</v>
          </cell>
          <cell r="K6">
            <v>14.312991743242872</v>
          </cell>
          <cell r="L6">
            <v>14.312991743242872</v>
          </cell>
          <cell r="M6">
            <v>15.798156152592499</v>
          </cell>
          <cell r="N6">
            <v>15.798156152592499</v>
          </cell>
          <cell r="O6">
            <v>15.798156152592499</v>
          </cell>
        </row>
        <row r="7">
          <cell r="A7" t="str">
            <v>BUGL1981</v>
          </cell>
          <cell r="B7" t="str">
            <v>BUGL</v>
          </cell>
          <cell r="C7">
            <v>1981</v>
          </cell>
          <cell r="D7">
            <v>14.553465467666861</v>
          </cell>
          <cell r="E7">
            <v>14.553465467666861</v>
          </cell>
          <cell r="F7">
            <v>14.553465467666861</v>
          </cell>
          <cell r="G7">
            <v>8.4743733057178527</v>
          </cell>
          <cell r="H7">
            <v>8.4743733057178527</v>
          </cell>
          <cell r="I7">
            <v>8.4743733057178527</v>
          </cell>
          <cell r="J7">
            <v>12.637028901598669</v>
          </cell>
          <cell r="K7">
            <v>12.637028901598669</v>
          </cell>
          <cell r="L7">
            <v>12.637028901598669</v>
          </cell>
          <cell r="M7">
            <v>13.70742933357265</v>
          </cell>
          <cell r="N7">
            <v>13.70742933357265</v>
          </cell>
          <cell r="O7">
            <v>13.70742933357265</v>
          </cell>
        </row>
        <row r="8">
          <cell r="A8" t="str">
            <v>BUGL1982</v>
          </cell>
          <cell r="B8" t="str">
            <v>BUGL</v>
          </cell>
          <cell r="C8">
            <v>1982</v>
          </cell>
          <cell r="D8">
            <v>13.351209265084766</v>
          </cell>
          <cell r="E8">
            <v>13.351209265084766</v>
          </cell>
          <cell r="F8">
            <v>13.351209265084766</v>
          </cell>
          <cell r="G8">
            <v>10.281890332285183</v>
          </cell>
          <cell r="H8">
            <v>10.281890332285183</v>
          </cell>
          <cell r="I8">
            <v>10.281890332285183</v>
          </cell>
          <cell r="J8">
            <v>12.576356088883033</v>
          </cell>
          <cell r="K8">
            <v>12.576356088883033</v>
          </cell>
          <cell r="L8">
            <v>12.576356088883033</v>
          </cell>
          <cell r="M8">
            <v>15.712865851644199</v>
          </cell>
          <cell r="N8">
            <v>15.712865851644199</v>
          </cell>
          <cell r="O8">
            <v>15.712865851644199</v>
          </cell>
        </row>
        <row r="9">
          <cell r="A9" t="str">
            <v>BUGL1983</v>
          </cell>
          <cell r="B9" t="str">
            <v>BUGL</v>
          </cell>
          <cell r="C9">
            <v>1983</v>
          </cell>
          <cell r="D9">
            <v>12.3524118044781</v>
          </cell>
          <cell r="E9">
            <v>12.3524118044781</v>
          </cell>
          <cell r="F9">
            <v>12.3524118044781</v>
          </cell>
          <cell r="G9">
            <v>9.6466397830930415</v>
          </cell>
          <cell r="H9">
            <v>9.6466397830930415</v>
          </cell>
          <cell r="I9">
            <v>9.6466397830930415</v>
          </cell>
          <cell r="J9">
            <v>12.416766864754807</v>
          </cell>
          <cell r="K9">
            <v>12.416766864754807</v>
          </cell>
          <cell r="L9">
            <v>12.416766864754807</v>
          </cell>
          <cell r="M9">
            <v>15.464452999442141</v>
          </cell>
          <cell r="N9">
            <v>15.464452999442141</v>
          </cell>
          <cell r="O9">
            <v>15.464452999442141</v>
          </cell>
        </row>
        <row r="10">
          <cell r="A10" t="str">
            <v>BUGL1984</v>
          </cell>
          <cell r="B10" t="str">
            <v>BUGL</v>
          </cell>
          <cell r="C10">
            <v>1984</v>
          </cell>
          <cell r="D10">
            <v>12.451058467254066</v>
          </cell>
          <cell r="E10">
            <v>12.451058467254066</v>
          </cell>
          <cell r="F10">
            <v>12.451058467254066</v>
          </cell>
          <cell r="G10">
            <v>9.7448744041021342</v>
          </cell>
          <cell r="H10">
            <v>9.7448744041021342</v>
          </cell>
          <cell r="I10">
            <v>9.7448744041021342</v>
          </cell>
          <cell r="J10">
            <v>12.317027614676926</v>
          </cell>
          <cell r="K10">
            <v>12.317027614676926</v>
          </cell>
          <cell r="L10">
            <v>12.317027614676926</v>
          </cell>
          <cell r="M10">
            <v>14.900977087014192</v>
          </cell>
          <cell r="N10">
            <v>14.900977087014192</v>
          </cell>
          <cell r="O10">
            <v>14.900977087014192</v>
          </cell>
        </row>
        <row r="11">
          <cell r="A11" t="str">
            <v>BUGL1985</v>
          </cell>
          <cell r="B11" t="str">
            <v>BUGL</v>
          </cell>
          <cell r="C11">
            <v>1985</v>
          </cell>
          <cell r="D11">
            <v>12.898051157957667</v>
          </cell>
          <cell r="E11">
            <v>12.898051157957667</v>
          </cell>
          <cell r="F11">
            <v>12.898051157957667</v>
          </cell>
          <cell r="G11">
            <v>9.443621566340914</v>
          </cell>
          <cell r="H11">
            <v>9.443621566340914</v>
          </cell>
          <cell r="I11">
            <v>9.443621566340914</v>
          </cell>
          <cell r="J11">
            <v>11.856814325343656</v>
          </cell>
          <cell r="K11">
            <v>11.856814325343656</v>
          </cell>
          <cell r="L11">
            <v>11.856814325343656</v>
          </cell>
          <cell r="M11">
            <v>15.150521718662199</v>
          </cell>
          <cell r="N11">
            <v>15.150521718662199</v>
          </cell>
          <cell r="O11">
            <v>15.150521718662199</v>
          </cell>
        </row>
        <row r="12">
          <cell r="A12" t="str">
            <v>BUGL1986</v>
          </cell>
          <cell r="B12" t="str">
            <v>BUGL</v>
          </cell>
          <cell r="C12">
            <v>1986</v>
          </cell>
          <cell r="D12">
            <v>12.965870738616145</v>
          </cell>
          <cell r="E12">
            <v>12.965870738616145</v>
          </cell>
          <cell r="F12">
            <v>12.965870738616145</v>
          </cell>
          <cell r="G12">
            <v>8.9851933349651407</v>
          </cell>
          <cell r="H12">
            <v>8.9851933349651407</v>
          </cell>
          <cell r="I12">
            <v>8.9851933349651407</v>
          </cell>
          <cell r="J12">
            <v>11.51684285277133</v>
          </cell>
          <cell r="K12">
            <v>11.51684285277133</v>
          </cell>
          <cell r="L12">
            <v>11.51684285277133</v>
          </cell>
          <cell r="M12">
            <v>15.461678967832912</v>
          </cell>
          <cell r="N12">
            <v>15.461678967832912</v>
          </cell>
          <cell r="O12">
            <v>15.461678967832912</v>
          </cell>
        </row>
        <row r="13">
          <cell r="A13" t="str">
            <v>BUGL1987</v>
          </cell>
          <cell r="B13" t="str">
            <v>BUGL</v>
          </cell>
          <cell r="C13">
            <v>1987</v>
          </cell>
          <cell r="D13">
            <v>13.311134058332026</v>
          </cell>
          <cell r="E13">
            <v>13.311134058332026</v>
          </cell>
          <cell r="F13">
            <v>13.311134058332026</v>
          </cell>
          <cell r="G13">
            <v>9.3912297684693957</v>
          </cell>
          <cell r="H13">
            <v>9.3912297684693957</v>
          </cell>
          <cell r="I13">
            <v>9.3912297684693957</v>
          </cell>
          <cell r="J13">
            <v>12.08816389617594</v>
          </cell>
          <cell r="K13">
            <v>12.08816389617594</v>
          </cell>
          <cell r="L13">
            <v>12.08816389617594</v>
          </cell>
          <cell r="M13">
            <v>14.865272476219404</v>
          </cell>
          <cell r="N13">
            <v>14.865272476219404</v>
          </cell>
          <cell r="O13">
            <v>14.865272476219404</v>
          </cell>
        </row>
        <row r="14">
          <cell r="A14" t="str">
            <v>BUGL1988</v>
          </cell>
          <cell r="B14" t="str">
            <v>BUGL</v>
          </cell>
          <cell r="C14">
            <v>1988</v>
          </cell>
          <cell r="D14">
            <v>13.862938828235093</v>
          </cell>
          <cell r="E14">
            <v>13.862938828235093</v>
          </cell>
          <cell r="F14">
            <v>13.862938828235093</v>
          </cell>
          <cell r="G14">
            <v>10.013382368193659</v>
          </cell>
          <cell r="H14">
            <v>10.013382368193659</v>
          </cell>
          <cell r="I14">
            <v>10.013382368193659</v>
          </cell>
          <cell r="J14">
            <v>12.920723253610454</v>
          </cell>
          <cell r="K14">
            <v>12.920723253610454</v>
          </cell>
          <cell r="L14">
            <v>12.920723253610454</v>
          </cell>
          <cell r="M14">
            <v>15.3346547086832</v>
          </cell>
          <cell r="N14">
            <v>15.3346547086832</v>
          </cell>
          <cell r="O14">
            <v>15.3346547086832</v>
          </cell>
        </row>
        <row r="15">
          <cell r="A15" t="str">
            <v>BUGL1989</v>
          </cell>
          <cell r="B15" t="str">
            <v>BUGL</v>
          </cell>
          <cell r="C15">
            <v>1989</v>
          </cell>
          <cell r="D15">
            <v>14.331510476420934</v>
          </cell>
          <cell r="E15">
            <v>14.331510476420934</v>
          </cell>
          <cell r="F15">
            <v>14.331510476420934</v>
          </cell>
          <cell r="G15">
            <v>10.072323140799117</v>
          </cell>
          <cell r="H15">
            <v>10.072323140799117</v>
          </cell>
          <cell r="I15">
            <v>10.072323140799117</v>
          </cell>
          <cell r="J15">
            <v>13.251836756923694</v>
          </cell>
          <cell r="K15">
            <v>13.251836756923694</v>
          </cell>
          <cell r="L15">
            <v>13.251836756923694</v>
          </cell>
          <cell r="M15">
            <v>15.705068414760108</v>
          </cell>
          <cell r="N15">
            <v>15.705068414760108</v>
          </cell>
          <cell r="O15">
            <v>15.705068414760108</v>
          </cell>
        </row>
        <row r="16">
          <cell r="A16" t="str">
            <v>BUGL1990</v>
          </cell>
          <cell r="B16" t="str">
            <v>BUGL</v>
          </cell>
          <cell r="C16">
            <v>1990</v>
          </cell>
          <cell r="D16">
            <v>14.29739639107135</v>
          </cell>
          <cell r="E16">
            <v>14.29739639107135</v>
          </cell>
          <cell r="F16">
            <v>14.29739639107135</v>
          </cell>
          <cell r="G16">
            <v>14.539676905936906</v>
          </cell>
          <cell r="H16">
            <v>14.539676905936906</v>
          </cell>
          <cell r="I16">
            <v>14.539676905936906</v>
          </cell>
          <cell r="J16">
            <v>12.688946215672438</v>
          </cell>
          <cell r="K16">
            <v>12.688946215672438</v>
          </cell>
          <cell r="L16">
            <v>12.688946215672438</v>
          </cell>
          <cell r="M16">
            <v>15.752642528935334</v>
          </cell>
          <cell r="N16">
            <v>15.752642528935334</v>
          </cell>
          <cell r="O16">
            <v>15.752642528935334</v>
          </cell>
        </row>
        <row r="17">
          <cell r="A17" t="str">
            <v>BUGL1991</v>
          </cell>
          <cell r="B17" t="str">
            <v>BUGL</v>
          </cell>
          <cell r="C17">
            <v>1991</v>
          </cell>
          <cell r="D17">
            <v>13.899978575757592</v>
          </cell>
          <cell r="E17">
            <v>13.899978575757592</v>
          </cell>
          <cell r="F17">
            <v>13.899978575757592</v>
          </cell>
          <cell r="G17">
            <v>14.183618787084038</v>
          </cell>
          <cell r="H17">
            <v>14.183618787084038</v>
          </cell>
          <cell r="I17">
            <v>14.183618787084038</v>
          </cell>
          <cell r="J17">
            <v>12.173780144025402</v>
          </cell>
          <cell r="K17">
            <v>12.173780144025402</v>
          </cell>
          <cell r="L17">
            <v>12.173780144025402</v>
          </cell>
          <cell r="M17">
            <v>15.925417886294014</v>
          </cell>
          <cell r="N17">
            <v>15.925417886294014</v>
          </cell>
          <cell r="O17">
            <v>15.925417886294014</v>
          </cell>
        </row>
        <row r="18">
          <cell r="A18" t="str">
            <v>BUGL1992</v>
          </cell>
          <cell r="B18" t="str">
            <v>BUGL</v>
          </cell>
          <cell r="C18">
            <v>1992</v>
          </cell>
          <cell r="D18">
            <v>14.160674281280928</v>
          </cell>
          <cell r="E18">
            <v>14.160674281280928</v>
          </cell>
          <cell r="F18">
            <v>14.160674281280928</v>
          </cell>
          <cell r="G18">
            <v>14.525155816499817</v>
          </cell>
          <cell r="H18">
            <v>14.525155816499817</v>
          </cell>
          <cell r="I18">
            <v>14.525155816499817</v>
          </cell>
          <cell r="J18">
            <v>12.517001831306121</v>
          </cell>
          <cell r="K18">
            <v>12.517001831306121</v>
          </cell>
          <cell r="L18">
            <v>12.517001831306121</v>
          </cell>
          <cell r="M18">
            <v>16.054200048842446</v>
          </cell>
          <cell r="N18">
            <v>16.054200048842446</v>
          </cell>
          <cell r="O18">
            <v>16.054200048842446</v>
          </cell>
        </row>
        <row r="19">
          <cell r="A19" t="str">
            <v>BUGL1993</v>
          </cell>
          <cell r="B19" t="str">
            <v>BUGL</v>
          </cell>
          <cell r="C19">
            <v>1993</v>
          </cell>
          <cell r="D19">
            <v>14.411016920902414</v>
          </cell>
          <cell r="E19">
            <v>14.411016920902414</v>
          </cell>
          <cell r="F19">
            <v>14.411016920902414</v>
          </cell>
          <cell r="G19">
            <v>14.842908956630092</v>
          </cell>
          <cell r="H19">
            <v>14.842908956630092</v>
          </cell>
          <cell r="I19">
            <v>14.842908956630092</v>
          </cell>
          <cell r="J19">
            <v>12.865449245601338</v>
          </cell>
          <cell r="K19">
            <v>12.865449245601338</v>
          </cell>
          <cell r="L19">
            <v>12.865449245601338</v>
          </cell>
          <cell r="M19">
            <v>16.529443885308069</v>
          </cell>
          <cell r="N19">
            <v>16.529443885308069</v>
          </cell>
          <cell r="O19">
            <v>16.529443885308069</v>
          </cell>
        </row>
        <row r="20">
          <cell r="A20" t="str">
            <v>BUGL1994</v>
          </cell>
          <cell r="B20" t="str">
            <v>BUGL</v>
          </cell>
          <cell r="C20">
            <v>1994</v>
          </cell>
          <cell r="D20">
            <v>14.537837959161887</v>
          </cell>
          <cell r="E20">
            <v>14.537837959161887</v>
          </cell>
          <cell r="F20">
            <v>14.537837959161887</v>
          </cell>
          <cell r="G20">
            <v>15.252811396024903</v>
          </cell>
          <cell r="H20">
            <v>15.252811396024903</v>
          </cell>
          <cell r="I20">
            <v>15.252811396024903</v>
          </cell>
          <cell r="J20">
            <v>13.295116651008756</v>
          </cell>
          <cell r="K20">
            <v>13.295116651008756</v>
          </cell>
          <cell r="L20">
            <v>13.295116651008756</v>
          </cell>
          <cell r="M20">
            <v>16.144653769155838</v>
          </cell>
          <cell r="N20">
            <v>16.144653769155838</v>
          </cell>
          <cell r="O20">
            <v>16.144653769155838</v>
          </cell>
        </row>
        <row r="21">
          <cell r="A21" t="str">
            <v>BUGL1995</v>
          </cell>
          <cell r="B21" t="str">
            <v>BUGL</v>
          </cell>
          <cell r="C21">
            <v>1995</v>
          </cell>
          <cell r="D21">
            <v>14.184784514974792</v>
          </cell>
          <cell r="E21">
            <v>14.184784514974792</v>
          </cell>
          <cell r="F21">
            <v>14.184784514974792</v>
          </cell>
          <cell r="G21">
            <v>14.819804414192294</v>
          </cell>
          <cell r="H21">
            <v>14.819804414192294</v>
          </cell>
          <cell r="I21">
            <v>14.819804414192294</v>
          </cell>
          <cell r="J21">
            <v>12.649922437709353</v>
          </cell>
          <cell r="K21">
            <v>12.649922437709353</v>
          </cell>
          <cell r="L21">
            <v>12.649922437709353</v>
          </cell>
          <cell r="M21">
            <v>16.701288469575292</v>
          </cell>
          <cell r="N21">
            <v>16.701288469575292</v>
          </cell>
          <cell r="O21">
            <v>16.701288469575292</v>
          </cell>
        </row>
        <row r="22">
          <cell r="A22" t="str">
            <v>BUGL1996</v>
          </cell>
          <cell r="B22" t="str">
            <v>BUGL</v>
          </cell>
          <cell r="C22">
            <v>1996</v>
          </cell>
          <cell r="D22">
            <v>13.658620171106453</v>
          </cell>
          <cell r="E22">
            <v>13.658620171106453</v>
          </cell>
          <cell r="F22">
            <v>13.658620171106453</v>
          </cell>
          <cell r="G22">
            <v>14.439453614165663</v>
          </cell>
          <cell r="H22">
            <v>14.439453614165663</v>
          </cell>
          <cell r="I22">
            <v>14.439453614165663</v>
          </cell>
          <cell r="J22">
            <v>12.743863997768312</v>
          </cell>
          <cell r="K22">
            <v>12.743863997768312</v>
          </cell>
          <cell r="L22">
            <v>12.743863997768312</v>
          </cell>
          <cell r="M22">
            <v>15.175865132450763</v>
          </cell>
          <cell r="N22">
            <v>15.175865132450763</v>
          </cell>
          <cell r="O22">
            <v>15.175865132450763</v>
          </cell>
        </row>
        <row r="23">
          <cell r="A23" t="str">
            <v>BUGL1997</v>
          </cell>
          <cell r="B23" t="str">
            <v>BUGL</v>
          </cell>
          <cell r="C23">
            <v>1997</v>
          </cell>
          <cell r="D23">
            <v>13.689308112353404</v>
          </cell>
          <cell r="E23">
            <v>13.689308112353404</v>
          </cell>
          <cell r="F23">
            <v>13.689308112353404</v>
          </cell>
          <cell r="G23">
            <v>14.410325400959101</v>
          </cell>
          <cell r="H23">
            <v>14.410325400959101</v>
          </cell>
          <cell r="I23">
            <v>14.410325400959101</v>
          </cell>
          <cell r="J23">
            <v>12.113881880932066</v>
          </cell>
          <cell r="K23">
            <v>12.113881880932066</v>
          </cell>
          <cell r="L23">
            <v>12.113881880932066</v>
          </cell>
          <cell r="M23">
            <v>14.109634805445328</v>
          </cell>
          <cell r="N23">
            <v>14.109634805445328</v>
          </cell>
          <cell r="O23">
            <v>14.109634805445328</v>
          </cell>
        </row>
        <row r="24">
          <cell r="A24" t="str">
            <v>BUGL1998</v>
          </cell>
          <cell r="B24" t="str">
            <v>BUGL</v>
          </cell>
          <cell r="C24">
            <v>1998</v>
          </cell>
          <cell r="D24">
            <v>13.930579178981604</v>
          </cell>
          <cell r="E24">
            <v>13.930579178981604</v>
          </cell>
          <cell r="F24">
            <v>13.930579178981604</v>
          </cell>
          <cell r="G24">
            <v>14.695133115156715</v>
          </cell>
          <cell r="H24">
            <v>14.695133115156715</v>
          </cell>
          <cell r="I24">
            <v>14.695133115156715</v>
          </cell>
          <cell r="J24">
            <v>12.266199083360457</v>
          </cell>
          <cell r="K24">
            <v>12.266199083360457</v>
          </cell>
          <cell r="L24">
            <v>12.266199083360457</v>
          </cell>
          <cell r="M24">
            <v>14.219906982090063</v>
          </cell>
          <cell r="N24">
            <v>14.219906982090063</v>
          </cell>
          <cell r="O24">
            <v>14.219906982090063</v>
          </cell>
        </row>
        <row r="25">
          <cell r="A25" t="str">
            <v>BUGL1999</v>
          </cell>
          <cell r="B25" t="str">
            <v>BUGL</v>
          </cell>
          <cell r="C25">
            <v>1999</v>
          </cell>
          <cell r="D25">
            <v>14.760694085896834</v>
          </cell>
          <cell r="E25">
            <v>14.760694085896834</v>
          </cell>
          <cell r="F25">
            <v>14.760694085896834</v>
          </cell>
          <cell r="G25">
            <v>15.51281947367945</v>
          </cell>
          <cell r="H25">
            <v>15.51281947367945</v>
          </cell>
          <cell r="I25">
            <v>15.51281947367945</v>
          </cell>
          <cell r="J25">
            <v>12.853856461129572</v>
          </cell>
          <cell r="K25">
            <v>12.853856461129572</v>
          </cell>
          <cell r="L25">
            <v>12.853856461129572</v>
          </cell>
          <cell r="M25">
            <v>12.948576651150526</v>
          </cell>
          <cell r="N25">
            <v>12.948576651150526</v>
          </cell>
          <cell r="O25">
            <v>12.948576651150526</v>
          </cell>
        </row>
        <row r="26">
          <cell r="A26" t="str">
            <v>BUGL2000</v>
          </cell>
          <cell r="B26" t="str">
            <v>BUGL</v>
          </cell>
          <cell r="C26">
            <v>2000</v>
          </cell>
          <cell r="D26">
            <v>15.710853677830528</v>
          </cell>
          <cell r="E26">
            <v>15.710853677830528</v>
          </cell>
          <cell r="F26">
            <v>15.710853677830528</v>
          </cell>
          <cell r="G26">
            <v>16.247719003518618</v>
          </cell>
          <cell r="H26">
            <v>16.247719003518618</v>
          </cell>
          <cell r="I26">
            <v>16.247719003518618</v>
          </cell>
          <cell r="J26">
            <v>13.268897812729136</v>
          </cell>
          <cell r="K26">
            <v>13.268897812729136</v>
          </cell>
          <cell r="L26">
            <v>13.268897812729136</v>
          </cell>
          <cell r="M26">
            <v>12.36128440139059</v>
          </cell>
          <cell r="N26">
            <v>12.36128440139059</v>
          </cell>
          <cell r="O26">
            <v>12.36128440139059</v>
          </cell>
        </row>
        <row r="27">
          <cell r="A27" t="str">
            <v>BUGL2001</v>
          </cell>
          <cell r="B27" t="str">
            <v>BUGL</v>
          </cell>
          <cell r="C27">
            <v>2001</v>
          </cell>
          <cell r="D27">
            <v>14.689682082417153</v>
          </cell>
          <cell r="E27">
            <v>14.689682082417153</v>
          </cell>
          <cell r="F27">
            <v>14.689682082417153</v>
          </cell>
          <cell r="G27">
            <v>15.326944235130053</v>
          </cell>
          <cell r="H27">
            <v>15.326944235130053</v>
          </cell>
          <cell r="I27">
            <v>15.326944235130053</v>
          </cell>
          <cell r="J27">
            <v>12.595375838940868</v>
          </cell>
          <cell r="K27">
            <v>12.595375838940868</v>
          </cell>
          <cell r="L27">
            <v>12.595375838940868</v>
          </cell>
          <cell r="M27">
            <v>15.027716318222497</v>
          </cell>
          <cell r="N27">
            <v>15.027716318222497</v>
          </cell>
          <cell r="O27">
            <v>15.027716318222497</v>
          </cell>
        </row>
        <row r="28">
          <cell r="A28" t="str">
            <v>BUGL2002</v>
          </cell>
          <cell r="B28" t="str">
            <v>BUGL</v>
          </cell>
          <cell r="C28">
            <v>2002</v>
          </cell>
          <cell r="D28">
            <v>14.909393426506979</v>
          </cell>
          <cell r="E28">
            <v>14.909393426506979</v>
          </cell>
          <cell r="F28">
            <v>14.909393426506979</v>
          </cell>
          <cell r="G28">
            <v>15.257259472312937</v>
          </cell>
          <cell r="H28">
            <v>15.257259472312937</v>
          </cell>
          <cell r="I28">
            <v>15.257259472312937</v>
          </cell>
          <cell r="J28">
            <v>13.281774147800022</v>
          </cell>
          <cell r="K28">
            <v>13.281774147800022</v>
          </cell>
          <cell r="L28">
            <v>13.281774147800022</v>
          </cell>
          <cell r="M28">
            <v>15.689256773020073</v>
          </cell>
          <cell r="N28">
            <v>15.689256773020073</v>
          </cell>
          <cell r="O28">
            <v>15.689256773020073</v>
          </cell>
        </row>
        <row r="29">
          <cell r="A29" t="str">
            <v>BUGL2003</v>
          </cell>
          <cell r="B29" t="str">
            <v>BUGL</v>
          </cell>
          <cell r="C29">
            <v>2003</v>
          </cell>
          <cell r="D29">
            <v>17.436502065906634</v>
          </cell>
          <cell r="E29">
            <v>17.436502065906634</v>
          </cell>
          <cell r="F29">
            <v>17.436502065906634</v>
          </cell>
          <cell r="G29">
            <v>18.223617463964583</v>
          </cell>
          <cell r="H29">
            <v>18.223617463964583</v>
          </cell>
          <cell r="I29">
            <v>18.223617463964583</v>
          </cell>
          <cell r="J29">
            <v>14.235416125100331</v>
          </cell>
          <cell r="K29">
            <v>14.235416125100331</v>
          </cell>
          <cell r="L29">
            <v>14.235416125100331</v>
          </cell>
          <cell r="M29">
            <v>15.178763454619256</v>
          </cell>
          <cell r="N29">
            <v>15.178763454619256</v>
          </cell>
          <cell r="O29">
            <v>15.178763454619256</v>
          </cell>
        </row>
        <row r="30">
          <cell r="A30" t="str">
            <v>BUGL2004</v>
          </cell>
          <cell r="B30" t="str">
            <v>BUGL</v>
          </cell>
          <cell r="C30">
            <v>2004</v>
          </cell>
          <cell r="D30">
            <v>15.943582664480907</v>
          </cell>
          <cell r="E30">
            <v>15.943582664480907</v>
          </cell>
          <cell r="F30">
            <v>15.943582664480907</v>
          </cell>
          <cell r="G30">
            <v>17.671856466630953</v>
          </cell>
          <cell r="H30">
            <v>17.671856466630953</v>
          </cell>
          <cell r="I30">
            <v>17.671856466630953</v>
          </cell>
          <cell r="J30">
            <v>13.020188823003473</v>
          </cell>
          <cell r="K30">
            <v>13.020188823003473</v>
          </cell>
          <cell r="L30">
            <v>13.020188823003473</v>
          </cell>
          <cell r="M30">
            <v>13.069348826058741</v>
          </cell>
          <cell r="N30">
            <v>13.069348826058741</v>
          </cell>
          <cell r="O30">
            <v>13.069348826058741</v>
          </cell>
        </row>
        <row r="31">
          <cell r="A31" t="str">
            <v>BUGL2005</v>
          </cell>
          <cell r="B31" t="str">
            <v>BUGL</v>
          </cell>
          <cell r="C31">
            <v>2005</v>
          </cell>
          <cell r="D31">
            <v>15.223283927785463</v>
          </cell>
          <cell r="E31">
            <v>15.223283927785463</v>
          </cell>
          <cell r="F31">
            <v>15.223283927785463</v>
          </cell>
          <cell r="G31">
            <v>15.863175200056238</v>
          </cell>
          <cell r="H31">
            <v>15.863175200056238</v>
          </cell>
          <cell r="I31">
            <v>15.863175200056238</v>
          </cell>
          <cell r="J31">
            <v>13.275760088080299</v>
          </cell>
          <cell r="K31">
            <v>13.275760088080299</v>
          </cell>
          <cell r="L31">
            <v>13.275760088080299</v>
          </cell>
          <cell r="M31">
            <v>12.689880010386178</v>
          </cell>
          <cell r="N31">
            <v>12.689880010386178</v>
          </cell>
          <cell r="O31">
            <v>12.689880010386178</v>
          </cell>
        </row>
        <row r="32">
          <cell r="A32" t="str">
            <v>BUGL2006</v>
          </cell>
          <cell r="B32" t="str">
            <v>BUGL</v>
          </cell>
          <cell r="C32">
            <v>2006</v>
          </cell>
          <cell r="D32">
            <v>15.716408985923952</v>
          </cell>
          <cell r="E32">
            <v>15.716408985923952</v>
          </cell>
          <cell r="F32">
            <v>15.716408985923952</v>
          </cell>
          <cell r="G32">
            <v>15.901600107304715</v>
          </cell>
          <cell r="H32">
            <v>15.901600107304715</v>
          </cell>
          <cell r="I32">
            <v>15.901600107304715</v>
          </cell>
          <cell r="J32">
            <v>13.82426805925777</v>
          </cell>
          <cell r="K32">
            <v>13.82426805925777</v>
          </cell>
          <cell r="L32">
            <v>13.82426805925777</v>
          </cell>
          <cell r="M32">
            <v>14.602870059141273</v>
          </cell>
          <cell r="N32">
            <v>14.602870059141273</v>
          </cell>
          <cell r="O32">
            <v>14.602870059141273</v>
          </cell>
        </row>
        <row r="33">
          <cell r="A33" t="str">
            <v>BUGL2007</v>
          </cell>
          <cell r="B33" t="str">
            <v>BUGL</v>
          </cell>
          <cell r="C33">
            <v>2007</v>
          </cell>
          <cell r="D33">
            <v>15.593190903720668</v>
          </cell>
          <cell r="E33">
            <v>15.593190903720668</v>
          </cell>
          <cell r="F33">
            <v>15.593190903720668</v>
          </cell>
          <cell r="G33">
            <v>17.204471155683155</v>
          </cell>
          <cell r="H33">
            <v>17.204471155683155</v>
          </cell>
          <cell r="I33">
            <v>17.204471155683155</v>
          </cell>
          <cell r="J33">
            <v>13.998981067020377</v>
          </cell>
          <cell r="K33">
            <v>13.998981067020377</v>
          </cell>
          <cell r="L33">
            <v>13.998981067020377</v>
          </cell>
          <cell r="M33">
            <v>13.81409348684393</v>
          </cell>
          <cell r="N33">
            <v>13.81409348684393</v>
          </cell>
          <cell r="O33">
            <v>13.81409348684393</v>
          </cell>
        </row>
        <row r="34">
          <cell r="A34" t="str">
            <v>BUGL2008</v>
          </cell>
          <cell r="B34" t="str">
            <v>BUGL</v>
          </cell>
          <cell r="C34">
            <v>2008</v>
          </cell>
          <cell r="D34">
            <v>16.28716474846534</v>
          </cell>
          <cell r="E34">
            <v>16.28716474846534</v>
          </cell>
          <cell r="F34">
            <v>16.28716474846534</v>
          </cell>
          <cell r="G34">
            <v>17.921599353269759</v>
          </cell>
          <cell r="H34">
            <v>17.921599353269759</v>
          </cell>
          <cell r="I34">
            <v>17.921599353269759</v>
          </cell>
          <cell r="J34">
            <v>14.165353427576784</v>
          </cell>
          <cell r="K34">
            <v>14.165353427576784</v>
          </cell>
          <cell r="L34">
            <v>14.165353427576784</v>
          </cell>
          <cell r="M34">
            <v>12.820549295932175</v>
          </cell>
          <cell r="N34">
            <v>12.820549295932175</v>
          </cell>
          <cell r="O34">
            <v>12.820549295932175</v>
          </cell>
        </row>
        <row r="35">
          <cell r="A35" t="str">
            <v>BUGL2009</v>
          </cell>
          <cell r="B35" t="str">
            <v>BUGL</v>
          </cell>
          <cell r="C35">
            <v>2009</v>
          </cell>
          <cell r="D35">
            <v>16.070956668359567</v>
          </cell>
          <cell r="E35">
            <v>16.070956668359567</v>
          </cell>
          <cell r="F35">
            <v>16.070956668359567</v>
          </cell>
          <cell r="G35">
            <v>14.835410466076558</v>
          </cell>
          <cell r="H35">
            <v>14.835410466076558</v>
          </cell>
          <cell r="I35">
            <v>14.835410466076558</v>
          </cell>
          <cell r="J35">
            <v>14.919558445164061</v>
          </cell>
          <cell r="K35">
            <v>14.919558445164061</v>
          </cell>
          <cell r="L35">
            <v>14.919558445164061</v>
          </cell>
          <cell r="M35">
            <v>14.234249508063458</v>
          </cell>
          <cell r="N35">
            <v>14.234249508063458</v>
          </cell>
          <cell r="O35">
            <v>14.234249508063458</v>
          </cell>
        </row>
        <row r="36">
          <cell r="A36" t="str">
            <v>BUGL2010</v>
          </cell>
          <cell r="B36" t="str">
            <v>BUGL</v>
          </cell>
          <cell r="C36">
            <v>2010</v>
          </cell>
          <cell r="D36">
            <v>16.070956668359567</v>
          </cell>
          <cell r="E36">
            <v>16.070956668359567</v>
          </cell>
          <cell r="F36">
            <v>16.070956668359567</v>
          </cell>
          <cell r="G36">
            <v>14.835410466076558</v>
          </cell>
          <cell r="H36">
            <v>14.835410466076558</v>
          </cell>
          <cell r="I36">
            <v>14.835410466076558</v>
          </cell>
          <cell r="J36">
            <v>14.919558445164057</v>
          </cell>
          <cell r="K36">
            <v>14.919558445164057</v>
          </cell>
          <cell r="L36">
            <v>14.919558445164057</v>
          </cell>
          <cell r="M36">
            <v>14.234249508063458</v>
          </cell>
          <cell r="N36">
            <v>14.234249508063458</v>
          </cell>
          <cell r="O36">
            <v>14.234249508063458</v>
          </cell>
        </row>
        <row r="37">
          <cell r="A37" t="str">
            <v>BUGL2011</v>
          </cell>
          <cell r="B37" t="str">
            <v>BUGL</v>
          </cell>
          <cell r="C37">
            <v>2011</v>
          </cell>
          <cell r="D37">
            <v>16.118499105180177</v>
          </cell>
          <cell r="E37">
            <v>16.118499105180177</v>
          </cell>
          <cell r="F37">
            <v>16.118499105180177</v>
          </cell>
          <cell r="G37">
            <v>15.169457394628452</v>
          </cell>
          <cell r="H37">
            <v>15.169457394628452</v>
          </cell>
          <cell r="I37">
            <v>15.169457394628452</v>
          </cell>
          <cell r="J37">
            <v>14.238174499798182</v>
          </cell>
          <cell r="K37">
            <v>14.238174499798182</v>
          </cell>
          <cell r="L37">
            <v>14.238174499798182</v>
          </cell>
          <cell r="M37">
            <v>14.234249508063458</v>
          </cell>
          <cell r="N37">
            <v>14.234249508063458</v>
          </cell>
          <cell r="O37">
            <v>14.234249508063458</v>
          </cell>
        </row>
        <row r="38">
          <cell r="A38" t="str">
            <v>BUGL2012</v>
          </cell>
          <cell r="B38" t="str">
            <v>BUGL</v>
          </cell>
          <cell r="C38">
            <v>2012</v>
          </cell>
          <cell r="D38">
            <v>15.062404768151112</v>
          </cell>
          <cell r="E38">
            <v>15.062404768151112</v>
          </cell>
          <cell r="F38">
            <v>15.062404768151112</v>
          </cell>
          <cell r="G38">
            <v>14.494241850855904</v>
          </cell>
          <cell r="H38">
            <v>14.494241850855904</v>
          </cell>
          <cell r="I38">
            <v>14.494241850855904</v>
          </cell>
          <cell r="J38">
            <v>12.892225339411029</v>
          </cell>
          <cell r="K38">
            <v>12.892225339411029</v>
          </cell>
          <cell r="L38">
            <v>12.892225339411029</v>
          </cell>
          <cell r="M38">
            <v>14.234249508063458</v>
          </cell>
          <cell r="N38">
            <v>14.234249508063458</v>
          </cell>
          <cell r="O38">
            <v>14.234249508063458</v>
          </cell>
        </row>
        <row r="39">
          <cell r="A39" t="str">
            <v>BUGL2013</v>
          </cell>
          <cell r="B39" t="str">
            <v>BUGL</v>
          </cell>
          <cell r="C39">
            <v>2013</v>
          </cell>
          <cell r="D39">
            <v>15.208503804027021</v>
          </cell>
          <cell r="E39">
            <v>15.208503804027021</v>
          </cell>
          <cell r="F39">
            <v>15.208503804027021</v>
          </cell>
          <cell r="G39">
            <v>14.457717091886925</v>
          </cell>
          <cell r="H39">
            <v>14.457717091886925</v>
          </cell>
          <cell r="I39">
            <v>14.457717091886925</v>
          </cell>
          <cell r="J39">
            <v>13.614603905686364</v>
          </cell>
          <cell r="K39">
            <v>13.614603905686364</v>
          </cell>
          <cell r="L39">
            <v>13.614603905686364</v>
          </cell>
          <cell r="M39">
            <v>15.319912606136091</v>
          </cell>
          <cell r="N39">
            <v>15.319912606136091</v>
          </cell>
          <cell r="O39">
            <v>15.319912606136091</v>
          </cell>
        </row>
        <row r="40">
          <cell r="A40" t="str">
            <v>BUGL2014</v>
          </cell>
          <cell r="B40" t="str">
            <v>BUGL</v>
          </cell>
          <cell r="C40">
            <v>2014</v>
          </cell>
          <cell r="D40">
            <v>15.759550123218094</v>
          </cell>
          <cell r="E40">
            <v>15.759550123218094</v>
          </cell>
          <cell r="F40">
            <v>15.759550123218094</v>
          </cell>
          <cell r="G40">
            <v>15.032437474154493</v>
          </cell>
          <cell r="H40">
            <v>15.032437474154493</v>
          </cell>
          <cell r="I40">
            <v>15.032437474154493</v>
          </cell>
          <cell r="J40">
            <v>14.155809015135382</v>
          </cell>
          <cell r="K40">
            <v>14.155809015135382</v>
          </cell>
          <cell r="L40">
            <v>14.155809015135382</v>
          </cell>
          <cell r="M40">
            <v>15.928906818247565</v>
          </cell>
          <cell r="N40">
            <v>15.928906818247565</v>
          </cell>
          <cell r="O40">
            <v>15.928906818247565</v>
          </cell>
        </row>
        <row r="41">
          <cell r="A41" t="str">
            <v>BUGL2015</v>
          </cell>
          <cell r="B41" t="str">
            <v>BUGL</v>
          </cell>
          <cell r="C41">
            <v>2015</v>
          </cell>
          <cell r="D41">
            <v>16.337759943801654</v>
          </cell>
          <cell r="E41">
            <v>16.337759943801654</v>
          </cell>
          <cell r="F41">
            <v>16.337759943801654</v>
          </cell>
          <cell r="G41">
            <v>15.635325831397243</v>
          </cell>
          <cell r="H41">
            <v>15.635325831397243</v>
          </cell>
          <cell r="I41">
            <v>15.635325831397243</v>
          </cell>
          <cell r="J41">
            <v>14.723539461861026</v>
          </cell>
          <cell r="K41">
            <v>14.723539461861026</v>
          </cell>
          <cell r="L41">
            <v>14.723539461861026</v>
          </cell>
          <cell r="M41">
            <v>16.5677488211388</v>
          </cell>
          <cell r="N41">
            <v>16.5677488211388</v>
          </cell>
          <cell r="O41">
            <v>16.5677488211388</v>
          </cell>
        </row>
        <row r="42">
          <cell r="A42" t="str">
            <v>BUGL2016</v>
          </cell>
          <cell r="B42" t="str">
            <v>BUGL</v>
          </cell>
          <cell r="C42">
            <v>2016</v>
          </cell>
          <cell r="D42">
            <v>16.606893713515692</v>
          </cell>
          <cell r="E42">
            <v>16.606893713515692</v>
          </cell>
          <cell r="F42">
            <v>16.606893713515692</v>
          </cell>
          <cell r="G42">
            <v>15.924171573819926</v>
          </cell>
          <cell r="H42">
            <v>15.924171573819926</v>
          </cell>
          <cell r="I42">
            <v>15.924171573819926</v>
          </cell>
          <cell r="J42">
            <v>14.99554093677822</v>
          </cell>
          <cell r="K42">
            <v>14.99554093677822</v>
          </cell>
          <cell r="L42">
            <v>14.99554093677822</v>
          </cell>
          <cell r="M42">
            <v>16.873820070316391</v>
          </cell>
          <cell r="N42">
            <v>16.873820070316391</v>
          </cell>
          <cell r="O42">
            <v>16.873820070316391</v>
          </cell>
        </row>
        <row r="43">
          <cell r="A43" t="str">
            <v>BUGL2017</v>
          </cell>
          <cell r="B43" t="str">
            <v>BUGL</v>
          </cell>
          <cell r="C43">
            <v>2017</v>
          </cell>
          <cell r="D43">
            <v>16.831959694996073</v>
          </cell>
          <cell r="E43">
            <v>16.747459302096754</v>
          </cell>
          <cell r="F43">
            <v>16.953536790902238</v>
          </cell>
          <cell r="G43">
            <v>16.032046861647796</v>
          </cell>
          <cell r="H43">
            <v>16.033720742253514</v>
          </cell>
          <cell r="I43">
            <v>16.20522221682414</v>
          </cell>
          <cell r="J43">
            <v>15.097125392031709</v>
          </cell>
          <cell r="K43">
            <v>15.098701658968416</v>
          </cell>
          <cell r="L43">
            <v>15.260201889653555</v>
          </cell>
          <cell r="M43">
            <v>16.98812857223141</v>
          </cell>
          <cell r="N43">
            <v>16.98990227581336</v>
          </cell>
          <cell r="O43">
            <v>17.171631354169708</v>
          </cell>
        </row>
        <row r="44">
          <cell r="A44" t="str">
            <v>BUGL2018</v>
          </cell>
          <cell r="B44" t="str">
            <v>BUGL</v>
          </cell>
          <cell r="C44">
            <v>2018</v>
          </cell>
          <cell r="D44">
            <v>17.071774355867916</v>
          </cell>
          <cell r="E44">
            <v>16.898697022450651</v>
          </cell>
          <cell r="F44">
            <v>17.323628551145287</v>
          </cell>
          <cell r="G44">
            <v>16.145801257631163</v>
          </cell>
          <cell r="H44">
            <v>16.149317492322176</v>
          </cell>
          <cell r="I44">
            <v>16.502953322150582</v>
          </cell>
          <cell r="J44">
            <v>15.204246110607201</v>
          </cell>
          <cell r="K44">
            <v>15.20755729329623</v>
          </cell>
          <cell r="L44">
            <v>15.540570570522011</v>
          </cell>
          <cell r="M44">
            <v>17.108666786802431</v>
          </cell>
          <cell r="N44">
            <v>17.112392714473209</v>
          </cell>
          <cell r="O44">
            <v>17.487117850740386</v>
          </cell>
        </row>
        <row r="45">
          <cell r="A45" t="str">
            <v>BUGL2019</v>
          </cell>
          <cell r="B45" t="str">
            <v>BUGL</v>
          </cell>
          <cell r="C45">
            <v>2019</v>
          </cell>
          <cell r="D45">
            <v>17.291712956267702</v>
          </cell>
          <cell r="E45">
            <v>17.181659161290547</v>
          </cell>
          <cell r="F45">
            <v>17.682433137930108</v>
          </cell>
          <cell r="G45">
            <v>16.247860860426456</v>
          </cell>
          <cell r="H45">
            <v>16.419731561073224</v>
          </cell>
          <cell r="I45">
            <v>16.794464528647492</v>
          </cell>
          <cell r="J45">
            <v>15.300354027092114</v>
          </cell>
          <cell r="K45">
            <v>15.462201952143269</v>
          </cell>
          <cell r="L45">
            <v>15.815082070871627</v>
          </cell>
          <cell r="M45">
            <v>17.216812781464217</v>
          </cell>
          <cell r="N45">
            <v>17.39893310493779</v>
          </cell>
          <cell r="O45">
            <v>17.796013520703941</v>
          </cell>
        </row>
        <row r="46">
          <cell r="A46" t="str">
            <v>BUGL2020</v>
          </cell>
          <cell r="B46" t="str">
            <v>BUGL</v>
          </cell>
          <cell r="C46">
            <v>2020</v>
          </cell>
          <cell r="D46">
            <v>17.33683182696036</v>
          </cell>
          <cell r="E46">
            <v>17.109220047594807</v>
          </cell>
          <cell r="F46">
            <v>18.021451328895917</v>
          </cell>
          <cell r="G46">
            <v>16.24706650593297</v>
          </cell>
          <cell r="H46">
            <v>16.350504789069394</v>
          </cell>
          <cell r="I46">
            <v>17.116458053991487</v>
          </cell>
          <cell r="J46">
            <v>15.299605996008038</v>
          </cell>
          <cell r="K46">
            <v>15.397012194001558</v>
          </cell>
          <cell r="L46">
            <v>16.118298289579776</v>
          </cell>
          <cell r="M46">
            <v>17.215971055115503</v>
          </cell>
          <cell r="N46">
            <v>17.325577948631771</v>
          </cell>
          <cell r="O46">
            <v>18.137209342745567</v>
          </cell>
        </row>
        <row r="47">
          <cell r="A47" t="str">
            <v>BUGL2021</v>
          </cell>
          <cell r="B47" t="str">
            <v>BUGL</v>
          </cell>
          <cell r="C47">
            <v>2021</v>
          </cell>
          <cell r="D47">
            <v>17.380981442205385</v>
          </cell>
          <cell r="E47">
            <v>17.035859123866395</v>
          </cell>
          <cell r="F47">
            <v>18.365646366580044</v>
          </cell>
          <cell r="G47">
            <v>16.245113137494073</v>
          </cell>
          <cell r="H47">
            <v>16.280397085070319</v>
          </cell>
          <cell r="I47">
            <v>17.443368457454163</v>
          </cell>
          <cell r="J47">
            <v>15.297766539791787</v>
          </cell>
          <cell r="K47">
            <v>15.330992876109375</v>
          </cell>
          <cell r="L47">
            <v>16.426144654777367</v>
          </cell>
          <cell r="M47">
            <v>17.213901196258721</v>
          </cell>
          <cell r="N47">
            <v>17.251289325368738</v>
          </cell>
          <cell r="O47">
            <v>18.483615264182177</v>
          </cell>
        </row>
        <row r="48">
          <cell r="A48" t="str">
            <v>BUGL2022</v>
          </cell>
          <cell r="B48" t="str">
            <v>BUGL</v>
          </cell>
          <cell r="C48">
            <v>2022</v>
          </cell>
          <cell r="D48">
            <v>17.422107286033881</v>
          </cell>
          <cell r="E48">
            <v>16.959598814335095</v>
          </cell>
          <cell r="F48">
            <v>18.712869051313969</v>
          </cell>
          <cell r="G48">
            <v>16.24009361267553</v>
          </cell>
          <cell r="H48">
            <v>16.207518569700312</v>
          </cell>
          <cell r="I48">
            <v>17.773154466925714</v>
          </cell>
          <cell r="J48">
            <v>15.293039732525822</v>
          </cell>
          <cell r="K48">
            <v>15.26236432889884</v>
          </cell>
          <cell r="L48">
            <v>16.736698932749213</v>
          </cell>
          <cell r="M48">
            <v>17.208582328760095</v>
          </cell>
          <cell r="N48">
            <v>17.17406465156737</v>
          </cell>
          <cell r="O48">
            <v>18.833068280292562</v>
          </cell>
        </row>
        <row r="49">
          <cell r="A49" t="str">
            <v>BUGL2023</v>
          </cell>
          <cell r="B49" t="str">
            <v>BUGL</v>
          </cell>
          <cell r="C49">
            <v>2023</v>
          </cell>
          <cell r="D49">
            <v>17.466558736348809</v>
          </cell>
          <cell r="E49">
            <v>16.886640863502908</v>
          </cell>
          <cell r="F49">
            <v>19.070000184732795</v>
          </cell>
          <cell r="G49">
            <v>16.237934070510008</v>
          </cell>
          <cell r="H49">
            <v>16.137795968601964</v>
          </cell>
          <cell r="I49">
            <v>18.112351346986998</v>
          </cell>
          <cell r="J49">
            <v>15.291006125766586</v>
          </cell>
          <cell r="K49">
            <v>15.196707656327701</v>
          </cell>
          <cell r="L49">
            <v>17.056115278962711</v>
          </cell>
          <cell r="M49">
            <v>17.206294000870233</v>
          </cell>
          <cell r="N49">
            <v>17.100184097071075</v>
          </cell>
          <cell r="O49">
            <v>19.192493390480184</v>
          </cell>
        </row>
        <row r="50">
          <cell r="A50" t="str">
            <v>BUGL2024</v>
          </cell>
          <cell r="B50" t="str">
            <v>BUGL</v>
          </cell>
          <cell r="C50">
            <v>2024</v>
          </cell>
          <cell r="D50">
            <v>17.520132922471237</v>
          </cell>
          <cell r="E50">
            <v>16.822487992326309</v>
          </cell>
          <cell r="F50">
            <v>19.443761413415839</v>
          </cell>
          <cell r="G50">
            <v>16.243985235513421</v>
          </cell>
          <cell r="H50">
            <v>16.076487982353171</v>
          </cell>
          <cell r="I50">
            <v>18.467343199541279</v>
          </cell>
          <cell r="J50">
            <v>15.296704412305589</v>
          </cell>
          <cell r="K50">
            <v>15.138974893698048</v>
          </cell>
          <cell r="L50">
            <v>17.390405501378563</v>
          </cell>
          <cell r="M50">
            <v>17.212706031097994</v>
          </cell>
          <cell r="N50">
            <v>17.035219968542322</v>
          </cell>
          <cell r="O50">
            <v>19.568655416784726</v>
          </cell>
        </row>
        <row r="51">
          <cell r="A51" t="str">
            <v>BUGL2025</v>
          </cell>
          <cell r="B51" t="str">
            <v>BUGL</v>
          </cell>
          <cell r="C51">
            <v>2025</v>
          </cell>
          <cell r="D51">
            <v>17.581224102739988</v>
          </cell>
          <cell r="E51">
            <v>16.765431634233707</v>
          </cell>
          <cell r="F51">
            <v>19.832954781550004</v>
          </cell>
          <cell r="G51">
            <v>16.256694714116914</v>
          </cell>
          <cell r="H51">
            <v>16.021961811455562</v>
          </cell>
          <cell r="I51">
            <v>18.836992227190837</v>
          </cell>
          <cell r="J51">
            <v>15.308672727630521</v>
          </cell>
          <cell r="K51">
            <v>15.087628459503311</v>
          </cell>
          <cell r="L51">
            <v>17.738498154152555</v>
          </cell>
          <cell r="M51">
            <v>17.226173447858027</v>
          </cell>
          <cell r="N51">
            <v>16.977442093405493</v>
          </cell>
          <cell r="O51">
            <v>19.960348708508647</v>
          </cell>
        </row>
        <row r="52">
          <cell r="A52" t="str">
            <v>BUGL2026</v>
          </cell>
          <cell r="B52" t="str">
            <v>BUGL</v>
          </cell>
          <cell r="C52">
            <v>2026</v>
          </cell>
          <cell r="D52">
            <v>17.649346062270592</v>
          </cell>
          <cell r="E52">
            <v>16.714867470490393</v>
          </cell>
          <cell r="F52">
            <v>20.237564523923691</v>
          </cell>
          <cell r="G52">
            <v>16.275558491750079</v>
          </cell>
          <cell r="H52">
            <v>15.973639935932278</v>
          </cell>
          <cell r="I52">
            <v>19.221283456414483</v>
          </cell>
          <cell r="J52">
            <v>15.326436449178553</v>
          </cell>
          <cell r="K52">
            <v>15.042124512300017</v>
          </cell>
          <cell r="L52">
            <v>18.10037913695621</v>
          </cell>
          <cell r="M52">
            <v>17.246162179337897</v>
          </cell>
          <cell r="N52">
            <v>16.926238510898219</v>
          </cell>
          <cell r="O52">
            <v>20.367557399174935</v>
          </cell>
        </row>
        <row r="53">
          <cell r="A53" t="str">
            <v>IID1980</v>
          </cell>
          <cell r="B53" t="str">
            <v>IID</v>
          </cell>
          <cell r="C53">
            <v>1980</v>
          </cell>
          <cell r="D53">
            <v>15.210082316769391</v>
          </cell>
          <cell r="E53">
            <v>15.210082316769391</v>
          </cell>
          <cell r="F53">
            <v>15.210082316769391</v>
          </cell>
          <cell r="G53">
            <v>12.78110959691989</v>
          </cell>
          <cell r="H53">
            <v>12.78110959691989</v>
          </cell>
          <cell r="I53">
            <v>12.78110959691989</v>
          </cell>
          <cell r="J53">
            <v>13.852770760587928</v>
          </cell>
          <cell r="K53">
            <v>13.852770760587928</v>
          </cell>
          <cell r="L53">
            <v>13.852770760587928</v>
          </cell>
          <cell r="M53">
            <v>15.798156152592499</v>
          </cell>
          <cell r="N53">
            <v>15.798156152592499</v>
          </cell>
          <cell r="O53">
            <v>15.798156152592499</v>
          </cell>
        </row>
        <row r="54">
          <cell r="A54" t="str">
            <v>IID1981</v>
          </cell>
          <cell r="B54" t="str">
            <v>IID</v>
          </cell>
          <cell r="C54">
            <v>1981</v>
          </cell>
          <cell r="D54">
            <v>14.553465467666861</v>
          </cell>
          <cell r="E54">
            <v>14.553465467666861</v>
          </cell>
          <cell r="F54">
            <v>14.553465467666861</v>
          </cell>
          <cell r="G54">
            <v>11.515897380906935</v>
          </cell>
          <cell r="H54">
            <v>11.515897380906935</v>
          </cell>
          <cell r="I54">
            <v>11.515897380906935</v>
          </cell>
          <cell r="J54">
            <v>13.323840742114543</v>
          </cell>
          <cell r="K54">
            <v>13.323840742114543</v>
          </cell>
          <cell r="L54">
            <v>13.323840742114543</v>
          </cell>
          <cell r="M54">
            <v>13.70742933357265</v>
          </cell>
          <cell r="N54">
            <v>13.70742933357265</v>
          </cell>
          <cell r="O54">
            <v>13.70742933357265</v>
          </cell>
        </row>
        <row r="55">
          <cell r="A55" t="str">
            <v>IID1982</v>
          </cell>
          <cell r="B55" t="str">
            <v>IID</v>
          </cell>
          <cell r="C55">
            <v>1982</v>
          </cell>
          <cell r="D55">
            <v>13.351209265084766</v>
          </cell>
          <cell r="E55">
            <v>13.351209265084766</v>
          </cell>
          <cell r="F55">
            <v>13.351209265084766</v>
          </cell>
          <cell r="G55">
            <v>13.9721475177928</v>
          </cell>
          <cell r="H55">
            <v>13.9721475177928</v>
          </cell>
          <cell r="I55">
            <v>13.9721475177928</v>
          </cell>
          <cell r="J55">
            <v>14.659366745063327</v>
          </cell>
          <cell r="K55">
            <v>14.659366745063327</v>
          </cell>
          <cell r="L55">
            <v>14.659366745063327</v>
          </cell>
          <cell r="M55">
            <v>15.712865851644199</v>
          </cell>
          <cell r="N55">
            <v>15.712865851644199</v>
          </cell>
          <cell r="O55">
            <v>15.712865851644199</v>
          </cell>
        </row>
        <row r="56">
          <cell r="A56" t="str">
            <v>IID1983</v>
          </cell>
          <cell r="B56" t="str">
            <v>IID</v>
          </cell>
          <cell r="C56">
            <v>1983</v>
          </cell>
          <cell r="D56">
            <v>12.3524118044781</v>
          </cell>
          <cell r="E56">
            <v>12.3524118044781</v>
          </cell>
          <cell r="F56">
            <v>12.3524118044781</v>
          </cell>
          <cell r="G56">
            <v>13.108900187075665</v>
          </cell>
          <cell r="H56">
            <v>13.108900187075665</v>
          </cell>
          <cell r="I56">
            <v>13.108900187075665</v>
          </cell>
          <cell r="J56">
            <v>14.599454105651077</v>
          </cell>
          <cell r="K56">
            <v>14.599454105651077</v>
          </cell>
          <cell r="L56">
            <v>14.599454105651077</v>
          </cell>
          <cell r="M56">
            <v>15.464452999442141</v>
          </cell>
          <cell r="N56">
            <v>15.464452999442141</v>
          </cell>
          <cell r="O56">
            <v>15.464452999442141</v>
          </cell>
        </row>
        <row r="57">
          <cell r="A57" t="str">
            <v>IID1984</v>
          </cell>
          <cell r="B57" t="str">
            <v>IID</v>
          </cell>
          <cell r="C57">
            <v>1984</v>
          </cell>
          <cell r="D57">
            <v>12.451058467254066</v>
          </cell>
          <cell r="E57">
            <v>12.451058467254066</v>
          </cell>
          <cell r="F57">
            <v>12.451058467254066</v>
          </cell>
          <cell r="G57">
            <v>13.242392042341205</v>
          </cell>
          <cell r="H57">
            <v>13.242392042341205</v>
          </cell>
          <cell r="I57">
            <v>13.242392042341205</v>
          </cell>
          <cell r="J57">
            <v>14.619679624754717</v>
          </cell>
          <cell r="K57">
            <v>14.619679624754717</v>
          </cell>
          <cell r="L57">
            <v>14.619679624754717</v>
          </cell>
          <cell r="M57">
            <v>14.900977087014192</v>
          </cell>
          <cell r="N57">
            <v>14.900977087014192</v>
          </cell>
          <cell r="O57">
            <v>14.900977087014192</v>
          </cell>
        </row>
        <row r="58">
          <cell r="A58" t="str">
            <v>IID1985</v>
          </cell>
          <cell r="B58" t="str">
            <v>IID</v>
          </cell>
          <cell r="C58">
            <v>1985</v>
          </cell>
          <cell r="D58">
            <v>12.898051157957667</v>
          </cell>
          <cell r="E58">
            <v>12.898051157957667</v>
          </cell>
          <cell r="F58">
            <v>12.898051157957667</v>
          </cell>
          <cell r="G58">
            <v>12.833017019526892</v>
          </cell>
          <cell r="H58">
            <v>12.833017019526892</v>
          </cell>
          <cell r="I58">
            <v>12.833017019526892</v>
          </cell>
          <cell r="J58">
            <v>14.688349846400076</v>
          </cell>
          <cell r="K58">
            <v>14.688349846400076</v>
          </cell>
          <cell r="L58">
            <v>14.688349846400076</v>
          </cell>
          <cell r="M58">
            <v>15.150521718662199</v>
          </cell>
          <cell r="N58">
            <v>15.150521718662199</v>
          </cell>
          <cell r="O58">
            <v>15.150521718662199</v>
          </cell>
        </row>
        <row r="59">
          <cell r="A59" t="str">
            <v>IID1986</v>
          </cell>
          <cell r="B59" t="str">
            <v>IID</v>
          </cell>
          <cell r="C59">
            <v>1986</v>
          </cell>
          <cell r="D59">
            <v>12.965870738616145</v>
          </cell>
          <cell r="E59">
            <v>12.965870738616145</v>
          </cell>
          <cell r="F59">
            <v>12.965870738616145</v>
          </cell>
          <cell r="G59">
            <v>12.210055028287723</v>
          </cell>
          <cell r="H59">
            <v>12.210055028287723</v>
          </cell>
          <cell r="I59">
            <v>12.210055028287723</v>
          </cell>
          <cell r="J59">
            <v>14.720244528869493</v>
          </cell>
          <cell r="K59">
            <v>14.720244528869493</v>
          </cell>
          <cell r="L59">
            <v>14.720244528869493</v>
          </cell>
          <cell r="M59">
            <v>15.461678967832912</v>
          </cell>
          <cell r="N59">
            <v>15.461678967832912</v>
          </cell>
          <cell r="O59">
            <v>15.461678967832912</v>
          </cell>
        </row>
        <row r="60">
          <cell r="A60" t="str">
            <v>IID1987</v>
          </cell>
          <cell r="B60" t="str">
            <v>IID</v>
          </cell>
          <cell r="C60">
            <v>1987</v>
          </cell>
          <cell r="D60">
            <v>13.311134058332026</v>
          </cell>
          <cell r="E60">
            <v>13.311134058332026</v>
          </cell>
          <cell r="F60">
            <v>13.311134058332026</v>
          </cell>
          <cell r="G60">
            <v>12.76182136338527</v>
          </cell>
          <cell r="H60">
            <v>12.76182136338527</v>
          </cell>
          <cell r="I60">
            <v>12.76182136338527</v>
          </cell>
          <cell r="J60">
            <v>14.050592377974647</v>
          </cell>
          <cell r="K60">
            <v>14.050592377974647</v>
          </cell>
          <cell r="L60">
            <v>14.050592377974647</v>
          </cell>
          <cell r="M60">
            <v>14.865272476219404</v>
          </cell>
          <cell r="N60">
            <v>14.865272476219404</v>
          </cell>
          <cell r="O60">
            <v>14.865272476219404</v>
          </cell>
        </row>
        <row r="61">
          <cell r="A61" t="str">
            <v>IID1988</v>
          </cell>
          <cell r="B61" t="str">
            <v>IID</v>
          </cell>
          <cell r="C61">
            <v>1988</v>
          </cell>
          <cell r="D61">
            <v>13.862938828235093</v>
          </cell>
          <cell r="E61">
            <v>13.862938828235093</v>
          </cell>
          <cell r="F61">
            <v>13.862938828235093</v>
          </cell>
          <cell r="G61">
            <v>13.607269780066998</v>
          </cell>
          <cell r="H61">
            <v>13.607269780066998</v>
          </cell>
          <cell r="I61">
            <v>13.607269780066998</v>
          </cell>
          <cell r="J61">
            <v>13.144202452306967</v>
          </cell>
          <cell r="K61">
            <v>13.144202452306967</v>
          </cell>
          <cell r="L61">
            <v>13.144202452306967</v>
          </cell>
          <cell r="M61">
            <v>15.3346547086832</v>
          </cell>
          <cell r="N61">
            <v>15.3346547086832</v>
          </cell>
          <cell r="O61">
            <v>15.3346547086832</v>
          </cell>
        </row>
        <row r="62">
          <cell r="A62" t="str">
            <v>IID1989</v>
          </cell>
          <cell r="B62" t="str">
            <v>IID</v>
          </cell>
          <cell r="C62">
            <v>1989</v>
          </cell>
          <cell r="D62">
            <v>14.331510476420934</v>
          </cell>
          <cell r="E62">
            <v>14.331510476420934</v>
          </cell>
          <cell r="F62">
            <v>14.331510476420934</v>
          </cell>
          <cell r="G62">
            <v>13.687364893226322</v>
          </cell>
          <cell r="H62">
            <v>13.687364893226322</v>
          </cell>
          <cell r="I62">
            <v>13.687364893226322</v>
          </cell>
          <cell r="J62">
            <v>12.920303954225227</v>
          </cell>
          <cell r="K62">
            <v>12.920303954225227</v>
          </cell>
          <cell r="L62">
            <v>12.920303954225227</v>
          </cell>
          <cell r="M62">
            <v>15.705068414760108</v>
          </cell>
          <cell r="N62">
            <v>15.705068414760108</v>
          </cell>
          <cell r="O62">
            <v>15.705068414760108</v>
          </cell>
        </row>
        <row r="63">
          <cell r="A63" t="str">
            <v>IID1990</v>
          </cell>
          <cell r="B63" t="str">
            <v>IID</v>
          </cell>
          <cell r="C63">
            <v>1990</v>
          </cell>
          <cell r="D63">
            <v>11.443041837435864</v>
          </cell>
          <cell r="E63">
            <v>11.443041837435864</v>
          </cell>
          <cell r="F63">
            <v>11.443041837435864</v>
          </cell>
          <cell r="G63">
            <v>11.258853476121107</v>
          </cell>
          <cell r="H63">
            <v>11.258853476121107</v>
          </cell>
          <cell r="I63">
            <v>11.258853476121107</v>
          </cell>
          <cell r="J63">
            <v>11.149005003381006</v>
          </cell>
          <cell r="K63">
            <v>11.149005003381006</v>
          </cell>
          <cell r="L63">
            <v>11.149005003381006</v>
          </cell>
          <cell r="M63">
            <v>15.752642528935334</v>
          </cell>
          <cell r="N63">
            <v>15.752642528935334</v>
          </cell>
          <cell r="O63">
            <v>15.752642528935334</v>
          </cell>
        </row>
        <row r="64">
          <cell r="A64" t="str">
            <v>IID1991</v>
          </cell>
          <cell r="B64" t="str">
            <v>IID</v>
          </cell>
          <cell r="C64">
            <v>1991</v>
          </cell>
          <cell r="D64">
            <v>11.308894802059315</v>
          </cell>
          <cell r="E64">
            <v>11.308894802059315</v>
          </cell>
          <cell r="F64">
            <v>11.308894802059315</v>
          </cell>
          <cell r="G64">
            <v>10.997980851288732</v>
          </cell>
          <cell r="H64">
            <v>10.997980851288732</v>
          </cell>
          <cell r="I64">
            <v>10.997980851288732</v>
          </cell>
          <cell r="J64">
            <v>10.890677616345561</v>
          </cell>
          <cell r="K64">
            <v>10.890677616345561</v>
          </cell>
          <cell r="L64">
            <v>10.890677616345561</v>
          </cell>
          <cell r="M64">
            <v>15.925417886294014</v>
          </cell>
          <cell r="N64">
            <v>15.925417886294014</v>
          </cell>
          <cell r="O64">
            <v>15.925417886294014</v>
          </cell>
        </row>
        <row r="65">
          <cell r="A65" t="str">
            <v>IID1992</v>
          </cell>
          <cell r="B65" t="str">
            <v>IID</v>
          </cell>
          <cell r="C65">
            <v>1992</v>
          </cell>
          <cell r="D65">
            <v>12.050191089909683</v>
          </cell>
          <cell r="E65">
            <v>12.050191089909683</v>
          </cell>
          <cell r="F65">
            <v>12.050191089909683</v>
          </cell>
          <cell r="G65">
            <v>11.738789113436066</v>
          </cell>
          <cell r="H65">
            <v>11.738789113436066</v>
          </cell>
          <cell r="I65">
            <v>11.738789113436066</v>
          </cell>
          <cell r="J65">
            <v>11.624258086039367</v>
          </cell>
          <cell r="K65">
            <v>11.624258086039367</v>
          </cell>
          <cell r="L65">
            <v>11.624258086039367</v>
          </cell>
          <cell r="M65">
            <v>16.054200048842446</v>
          </cell>
          <cell r="N65">
            <v>16.054200048842446</v>
          </cell>
          <cell r="O65">
            <v>16.054200048842446</v>
          </cell>
        </row>
        <row r="66">
          <cell r="A66" t="str">
            <v>IID1993</v>
          </cell>
          <cell r="B66" t="str">
            <v>IID</v>
          </cell>
          <cell r="C66">
            <v>1993</v>
          </cell>
          <cell r="D66">
            <v>12.432618661557937</v>
          </cell>
          <cell r="E66">
            <v>12.432618661557937</v>
          </cell>
          <cell r="F66">
            <v>12.432618661557937</v>
          </cell>
          <cell r="G66">
            <v>12.063542584302683</v>
          </cell>
          <cell r="H66">
            <v>12.063542584302683</v>
          </cell>
          <cell r="I66">
            <v>12.063542584302683</v>
          </cell>
          <cell r="J66">
            <v>11.945843057300991</v>
          </cell>
          <cell r="K66">
            <v>11.945843057300991</v>
          </cell>
          <cell r="L66">
            <v>11.945843057300991</v>
          </cell>
          <cell r="M66">
            <v>16.529443885308069</v>
          </cell>
          <cell r="N66">
            <v>16.529443885308069</v>
          </cell>
          <cell r="O66">
            <v>16.529443885308069</v>
          </cell>
        </row>
        <row r="67">
          <cell r="A67" t="str">
            <v>IID1994</v>
          </cell>
          <cell r="B67" t="str">
            <v>IID</v>
          </cell>
          <cell r="C67">
            <v>1994</v>
          </cell>
          <cell r="D67">
            <v>12.474935229015944</v>
          </cell>
          <cell r="E67">
            <v>12.474935229015944</v>
          </cell>
          <cell r="F67">
            <v>12.474935229015944</v>
          </cell>
          <cell r="G67">
            <v>12.271341334032273</v>
          </cell>
          <cell r="H67">
            <v>12.271341334032273</v>
          </cell>
          <cell r="I67">
            <v>12.271341334032273</v>
          </cell>
          <cell r="J67">
            <v>12.151614391419972</v>
          </cell>
          <cell r="K67">
            <v>12.151614391419972</v>
          </cell>
          <cell r="L67">
            <v>12.151614391419972</v>
          </cell>
          <cell r="M67">
            <v>16.144653769155838</v>
          </cell>
          <cell r="N67">
            <v>16.144653769155838</v>
          </cell>
          <cell r="O67">
            <v>16.144653769155838</v>
          </cell>
        </row>
        <row r="68">
          <cell r="A68" t="str">
            <v>IID1995</v>
          </cell>
          <cell r="B68" t="str">
            <v>IID</v>
          </cell>
          <cell r="C68">
            <v>1995</v>
          </cell>
          <cell r="D68">
            <v>11.2964242383513</v>
          </cell>
          <cell r="E68">
            <v>11.2964242383513</v>
          </cell>
          <cell r="F68">
            <v>11.2964242383513</v>
          </cell>
          <cell r="G68">
            <v>11.119978846965836</v>
          </cell>
          <cell r="H68">
            <v>11.119978846965836</v>
          </cell>
          <cell r="I68">
            <v>11.119978846965836</v>
          </cell>
          <cell r="J68">
            <v>11.011485322662304</v>
          </cell>
          <cell r="K68">
            <v>11.011485322662304</v>
          </cell>
          <cell r="L68">
            <v>11.011485322662304</v>
          </cell>
          <cell r="M68">
            <v>16.701288469575292</v>
          </cell>
          <cell r="N68">
            <v>16.701288469575292</v>
          </cell>
          <cell r="O68">
            <v>16.701288469575292</v>
          </cell>
        </row>
        <row r="69">
          <cell r="A69" t="str">
            <v>IID1996</v>
          </cell>
          <cell r="B69" t="str">
            <v>IID</v>
          </cell>
          <cell r="C69">
            <v>1996</v>
          </cell>
          <cell r="D69">
            <v>11.346065942353777</v>
          </cell>
          <cell r="E69">
            <v>11.346065942353777</v>
          </cell>
          <cell r="F69">
            <v>11.346065942353777</v>
          </cell>
          <cell r="G69">
            <v>11.188113691118783</v>
          </cell>
          <cell r="H69">
            <v>11.188113691118783</v>
          </cell>
          <cell r="I69">
            <v>11.188113691118783</v>
          </cell>
          <cell r="J69">
            <v>11.078955400319586</v>
          </cell>
          <cell r="K69">
            <v>11.078955400319586</v>
          </cell>
          <cell r="L69">
            <v>11.078955400319586</v>
          </cell>
          <cell r="M69">
            <v>15.175865132450763</v>
          </cell>
          <cell r="N69">
            <v>15.175865132450763</v>
          </cell>
          <cell r="O69">
            <v>15.175865132450763</v>
          </cell>
        </row>
        <row r="70">
          <cell r="A70" t="str">
            <v>IID1997</v>
          </cell>
          <cell r="B70" t="str">
            <v>IID</v>
          </cell>
          <cell r="C70">
            <v>1997</v>
          </cell>
          <cell r="D70">
            <v>11.485174054452438</v>
          </cell>
          <cell r="E70">
            <v>11.485174054452438</v>
          </cell>
          <cell r="F70">
            <v>11.485174054452438</v>
          </cell>
          <cell r="G70">
            <v>11.270875763041635</v>
          </cell>
          <cell r="H70">
            <v>11.270875763041635</v>
          </cell>
          <cell r="I70">
            <v>11.270875763041635</v>
          </cell>
          <cell r="J70">
            <v>11.266866954375082</v>
          </cell>
          <cell r="K70">
            <v>11.266866954375082</v>
          </cell>
          <cell r="L70">
            <v>11.266866954375082</v>
          </cell>
          <cell r="M70">
            <v>14.109634805445328</v>
          </cell>
          <cell r="N70">
            <v>14.109634805445328</v>
          </cell>
          <cell r="O70">
            <v>14.109634805445328</v>
          </cell>
        </row>
        <row r="71">
          <cell r="A71" t="str">
            <v>IID1998</v>
          </cell>
          <cell r="B71" t="str">
            <v>IID</v>
          </cell>
          <cell r="C71">
            <v>1998</v>
          </cell>
          <cell r="D71">
            <v>11.238204924296515</v>
          </cell>
          <cell r="E71">
            <v>11.238204924296515</v>
          </cell>
          <cell r="F71">
            <v>11.238204924296515</v>
          </cell>
          <cell r="G71">
            <v>11.383724510693751</v>
          </cell>
          <cell r="H71">
            <v>11.383724510693751</v>
          </cell>
          <cell r="I71">
            <v>11.383724510693751</v>
          </cell>
          <cell r="J71">
            <v>11.389576243342185</v>
          </cell>
          <cell r="K71">
            <v>11.389576243342185</v>
          </cell>
          <cell r="L71">
            <v>11.389576243342185</v>
          </cell>
          <cell r="M71">
            <v>14.219906982090063</v>
          </cell>
          <cell r="N71">
            <v>14.219906982090063</v>
          </cell>
          <cell r="O71">
            <v>14.219906982090063</v>
          </cell>
        </row>
        <row r="72">
          <cell r="A72" t="str">
            <v>IID1999</v>
          </cell>
          <cell r="B72" t="str">
            <v>IID</v>
          </cell>
          <cell r="C72">
            <v>1999</v>
          </cell>
          <cell r="D72">
            <v>10.706573145945425</v>
          </cell>
          <cell r="E72">
            <v>10.706573145945425</v>
          </cell>
          <cell r="F72">
            <v>10.706573145945425</v>
          </cell>
          <cell r="G72">
            <v>11.19972074392181</v>
          </cell>
          <cell r="H72">
            <v>11.19972074392181</v>
          </cell>
          <cell r="I72">
            <v>11.19972074392181</v>
          </cell>
          <cell r="J72">
            <v>11.152912568467567</v>
          </cell>
          <cell r="K72">
            <v>11.152912568467567</v>
          </cell>
          <cell r="L72">
            <v>11.152912568467567</v>
          </cell>
          <cell r="M72">
            <v>12.948576651150526</v>
          </cell>
          <cell r="N72">
            <v>12.948576651150526</v>
          </cell>
          <cell r="O72">
            <v>12.948576651150526</v>
          </cell>
        </row>
        <row r="73">
          <cell r="A73" t="str">
            <v>IID2000</v>
          </cell>
          <cell r="B73" t="str">
            <v>IID</v>
          </cell>
          <cell r="C73">
            <v>2000</v>
          </cell>
          <cell r="D73">
            <v>11.584544375909974</v>
          </cell>
          <cell r="E73">
            <v>11.584544375909974</v>
          </cell>
          <cell r="F73">
            <v>11.584544375909974</v>
          </cell>
          <cell r="G73">
            <v>11.626393844943772</v>
          </cell>
          <cell r="H73">
            <v>11.626393844943772</v>
          </cell>
          <cell r="I73">
            <v>11.626393844943772</v>
          </cell>
          <cell r="J73">
            <v>11.315634957908399</v>
          </cell>
          <cell r="K73">
            <v>11.315634957908399</v>
          </cell>
          <cell r="L73">
            <v>11.315634957908399</v>
          </cell>
          <cell r="M73">
            <v>12.36128440139059</v>
          </cell>
          <cell r="N73">
            <v>12.36128440139059</v>
          </cell>
          <cell r="O73">
            <v>12.36128440139059</v>
          </cell>
        </row>
        <row r="74">
          <cell r="A74" t="str">
            <v>IID2001</v>
          </cell>
          <cell r="B74" t="str">
            <v>IID</v>
          </cell>
          <cell r="C74">
            <v>2001</v>
          </cell>
          <cell r="D74">
            <v>12.352377511102636</v>
          </cell>
          <cell r="E74">
            <v>12.352377511102636</v>
          </cell>
          <cell r="F74">
            <v>12.352377511102636</v>
          </cell>
          <cell r="G74">
            <v>12.254631619326638</v>
          </cell>
          <cell r="H74">
            <v>12.254631619326638</v>
          </cell>
          <cell r="I74">
            <v>12.254631619326638</v>
          </cell>
          <cell r="J74">
            <v>12.23309017487632</v>
          </cell>
          <cell r="K74">
            <v>12.23309017487632</v>
          </cell>
          <cell r="L74">
            <v>12.23309017487632</v>
          </cell>
          <cell r="M74">
            <v>15.027716318222497</v>
          </cell>
          <cell r="N74">
            <v>15.027716318222497</v>
          </cell>
          <cell r="O74">
            <v>15.027716318222497</v>
          </cell>
        </row>
        <row r="75">
          <cell r="A75" t="str">
            <v>IID2002</v>
          </cell>
          <cell r="B75" t="str">
            <v>IID</v>
          </cell>
          <cell r="C75">
            <v>2002</v>
          </cell>
          <cell r="D75">
            <v>12.702853223357671</v>
          </cell>
          <cell r="E75">
            <v>12.702853223357671</v>
          </cell>
          <cell r="F75">
            <v>12.702853223357671</v>
          </cell>
          <cell r="G75">
            <v>13.564368133519022</v>
          </cell>
          <cell r="H75">
            <v>13.564368133519022</v>
          </cell>
          <cell r="I75">
            <v>13.564368133519022</v>
          </cell>
          <cell r="J75">
            <v>13.503257476305892</v>
          </cell>
          <cell r="K75">
            <v>13.503257476305892</v>
          </cell>
          <cell r="L75">
            <v>13.503257476305892</v>
          </cell>
          <cell r="M75">
            <v>15.689256773020073</v>
          </cell>
          <cell r="N75">
            <v>15.689256773020073</v>
          </cell>
          <cell r="O75">
            <v>15.689256773020073</v>
          </cell>
        </row>
        <row r="76">
          <cell r="A76" t="str">
            <v>IID2003</v>
          </cell>
          <cell r="B76" t="str">
            <v>IID</v>
          </cell>
          <cell r="C76">
            <v>2003</v>
          </cell>
          <cell r="D76">
            <v>12.70599232393127</v>
          </cell>
          <cell r="E76">
            <v>12.70599232393127</v>
          </cell>
          <cell r="F76">
            <v>12.70599232393127</v>
          </cell>
          <cell r="G76">
            <v>12.444684753615736</v>
          </cell>
          <cell r="H76">
            <v>12.444684753615736</v>
          </cell>
          <cell r="I76">
            <v>12.444684753615736</v>
          </cell>
          <cell r="J76">
            <v>12.424184429077496</v>
          </cell>
          <cell r="K76">
            <v>12.424184429077496</v>
          </cell>
          <cell r="L76">
            <v>12.424184429077496</v>
          </cell>
          <cell r="M76">
            <v>15.178763454619256</v>
          </cell>
          <cell r="N76">
            <v>15.178763454619256</v>
          </cell>
          <cell r="O76">
            <v>15.178763454619256</v>
          </cell>
        </row>
        <row r="77">
          <cell r="A77" t="str">
            <v>IID2004</v>
          </cell>
          <cell r="B77" t="str">
            <v>IID</v>
          </cell>
          <cell r="C77">
            <v>2004</v>
          </cell>
          <cell r="D77">
            <v>12.350708520895587</v>
          </cell>
          <cell r="E77">
            <v>12.350708520895587</v>
          </cell>
          <cell r="F77">
            <v>12.350708520895587</v>
          </cell>
          <cell r="G77">
            <v>13.13522304098322</v>
          </cell>
          <cell r="H77">
            <v>13.13522304098322</v>
          </cell>
          <cell r="I77">
            <v>13.13522304098322</v>
          </cell>
          <cell r="J77">
            <v>13.081353317092233</v>
          </cell>
          <cell r="K77">
            <v>13.081353317092233</v>
          </cell>
          <cell r="L77">
            <v>13.081353317092233</v>
          </cell>
          <cell r="M77">
            <v>13.069348826058741</v>
          </cell>
          <cell r="N77">
            <v>13.069348826058741</v>
          </cell>
          <cell r="O77">
            <v>13.069348826058741</v>
          </cell>
        </row>
        <row r="78">
          <cell r="A78" t="str">
            <v>IID2005</v>
          </cell>
          <cell r="B78" t="str">
            <v>IID</v>
          </cell>
          <cell r="C78">
            <v>2005</v>
          </cell>
          <cell r="D78">
            <v>11.740594543656639</v>
          </cell>
          <cell r="E78">
            <v>11.740594543656639</v>
          </cell>
          <cell r="F78">
            <v>11.740594543656639</v>
          </cell>
          <cell r="G78">
            <v>12.427176682763651</v>
          </cell>
          <cell r="H78">
            <v>12.427176682763651</v>
          </cell>
          <cell r="I78">
            <v>12.427176682763651</v>
          </cell>
          <cell r="J78">
            <v>12.410889740815753</v>
          </cell>
          <cell r="K78">
            <v>12.410889740815753</v>
          </cell>
          <cell r="L78">
            <v>12.410889740815753</v>
          </cell>
          <cell r="M78">
            <v>12.689880010386178</v>
          </cell>
          <cell r="N78">
            <v>12.689880010386178</v>
          </cell>
          <cell r="O78">
            <v>12.689880010386178</v>
          </cell>
        </row>
        <row r="79">
          <cell r="A79" t="str">
            <v>IID2006</v>
          </cell>
          <cell r="B79" t="str">
            <v>IID</v>
          </cell>
          <cell r="C79">
            <v>2006</v>
          </cell>
          <cell r="D79">
            <v>13.421078727099914</v>
          </cell>
          <cell r="E79">
            <v>13.421078727099914</v>
          </cell>
          <cell r="F79">
            <v>13.421078727099914</v>
          </cell>
          <cell r="G79">
            <v>14.522795775583766</v>
          </cell>
          <cell r="H79">
            <v>14.522795775583766</v>
          </cell>
          <cell r="I79">
            <v>14.522795775583766</v>
          </cell>
          <cell r="J79">
            <v>14.478219518146739</v>
          </cell>
          <cell r="K79">
            <v>14.478219518146739</v>
          </cell>
          <cell r="L79">
            <v>14.478219518146739</v>
          </cell>
          <cell r="M79">
            <v>14.602870059141273</v>
          </cell>
          <cell r="N79">
            <v>14.602870059141273</v>
          </cell>
          <cell r="O79">
            <v>14.602870059141273</v>
          </cell>
        </row>
        <row r="80">
          <cell r="A80" t="str">
            <v>IID2007</v>
          </cell>
          <cell r="B80" t="str">
            <v>IID</v>
          </cell>
          <cell r="C80">
            <v>2007</v>
          </cell>
          <cell r="D80">
            <v>14.032880521425829</v>
          </cell>
          <cell r="E80">
            <v>14.032880521425829</v>
          </cell>
          <cell r="F80">
            <v>14.032880521425829</v>
          </cell>
          <cell r="G80">
            <v>14.064079747544822</v>
          </cell>
          <cell r="H80">
            <v>14.064079747544822</v>
          </cell>
          <cell r="I80">
            <v>14.064079747544822</v>
          </cell>
          <cell r="J80">
            <v>14.066259827763863</v>
          </cell>
          <cell r="K80">
            <v>14.066259827763863</v>
          </cell>
          <cell r="L80">
            <v>14.066259827763863</v>
          </cell>
          <cell r="M80">
            <v>13.81409348684393</v>
          </cell>
          <cell r="N80">
            <v>13.81409348684393</v>
          </cell>
          <cell r="O80">
            <v>13.81409348684393</v>
          </cell>
        </row>
        <row r="81">
          <cell r="A81" t="str">
            <v>IID2008</v>
          </cell>
          <cell r="B81" t="str">
            <v>IID</v>
          </cell>
          <cell r="C81">
            <v>2008</v>
          </cell>
          <cell r="D81">
            <v>14.562847353448481</v>
          </cell>
          <cell r="E81">
            <v>14.562847353448481</v>
          </cell>
          <cell r="F81">
            <v>14.562847353448481</v>
          </cell>
          <cell r="G81">
            <v>14.151980130479714</v>
          </cell>
          <cell r="H81">
            <v>14.151980130479714</v>
          </cell>
          <cell r="I81">
            <v>14.151980130479714</v>
          </cell>
          <cell r="J81">
            <v>14.185886245703976</v>
          </cell>
          <cell r="K81">
            <v>14.185886245703976</v>
          </cell>
          <cell r="L81">
            <v>14.185886245703976</v>
          </cell>
          <cell r="M81">
            <v>12.820549295932175</v>
          </cell>
          <cell r="N81">
            <v>12.820549295932175</v>
          </cell>
          <cell r="O81">
            <v>12.820549295932175</v>
          </cell>
        </row>
        <row r="82">
          <cell r="A82" t="str">
            <v>IID2009</v>
          </cell>
          <cell r="B82" t="str">
            <v>IID</v>
          </cell>
          <cell r="C82">
            <v>2009</v>
          </cell>
          <cell r="D82">
            <v>14.505131939422082</v>
          </cell>
          <cell r="E82">
            <v>14.505131939422082</v>
          </cell>
          <cell r="F82">
            <v>14.505131939422082</v>
          </cell>
          <cell r="G82">
            <v>13.859635570855859</v>
          </cell>
          <cell r="H82">
            <v>13.859635570855859</v>
          </cell>
          <cell r="I82">
            <v>13.859635570855859</v>
          </cell>
          <cell r="J82">
            <v>13.921350639072006</v>
          </cell>
          <cell r="K82">
            <v>13.921350639072006</v>
          </cell>
          <cell r="L82">
            <v>13.921350639072006</v>
          </cell>
          <cell r="M82">
            <v>14.234249508063458</v>
          </cell>
          <cell r="N82">
            <v>14.234249508063458</v>
          </cell>
          <cell r="O82">
            <v>14.234249508063458</v>
          </cell>
        </row>
        <row r="83">
          <cell r="A83" t="str">
            <v>IID2010</v>
          </cell>
          <cell r="B83" t="str">
            <v>IID</v>
          </cell>
          <cell r="C83">
            <v>2010</v>
          </cell>
          <cell r="D83">
            <v>14.505131939422082</v>
          </cell>
          <cell r="E83">
            <v>14.505131939422082</v>
          </cell>
          <cell r="F83">
            <v>14.505131939422082</v>
          </cell>
          <cell r="G83">
            <v>13.859635570855859</v>
          </cell>
          <cell r="H83">
            <v>13.859635570855859</v>
          </cell>
          <cell r="I83">
            <v>13.859635570855859</v>
          </cell>
          <cell r="J83">
            <v>13.921350639072006</v>
          </cell>
          <cell r="K83">
            <v>13.921350639072006</v>
          </cell>
          <cell r="L83">
            <v>13.921350639072006</v>
          </cell>
          <cell r="M83">
            <v>14.234249508063458</v>
          </cell>
          <cell r="N83">
            <v>14.234249508063458</v>
          </cell>
          <cell r="O83">
            <v>14.234249508063458</v>
          </cell>
        </row>
        <row r="84">
          <cell r="A84" t="str">
            <v>IID2011</v>
          </cell>
          <cell r="B84" t="str">
            <v>IID</v>
          </cell>
          <cell r="C84">
            <v>2011</v>
          </cell>
          <cell r="D84">
            <v>12.953811646062505</v>
          </cell>
          <cell r="E84">
            <v>12.953811646062505</v>
          </cell>
          <cell r="F84">
            <v>12.953811646062505</v>
          </cell>
          <cell r="G84">
            <v>11.265458083269522</v>
          </cell>
          <cell r="H84">
            <v>11.265458083269522</v>
          </cell>
          <cell r="I84">
            <v>11.265458083269522</v>
          </cell>
          <cell r="J84">
            <v>13.629436475208729</v>
          </cell>
          <cell r="K84">
            <v>13.629436475208729</v>
          </cell>
          <cell r="L84">
            <v>13.629436475208729</v>
          </cell>
          <cell r="M84">
            <v>14.234249508063458</v>
          </cell>
          <cell r="N84">
            <v>14.234249508063458</v>
          </cell>
          <cell r="O84">
            <v>14.234249508063458</v>
          </cell>
        </row>
        <row r="85">
          <cell r="A85" t="str">
            <v>IID2012</v>
          </cell>
          <cell r="B85" t="str">
            <v>IID</v>
          </cell>
          <cell r="C85">
            <v>2012</v>
          </cell>
          <cell r="D85">
            <v>12.254007337522793</v>
          </cell>
          <cell r="E85">
            <v>12.254007337522793</v>
          </cell>
          <cell r="F85">
            <v>12.254007337522793</v>
          </cell>
          <cell r="G85">
            <v>11.56444396933165</v>
          </cell>
          <cell r="H85">
            <v>11.56444396933165</v>
          </cell>
          <cell r="I85">
            <v>11.56444396933165</v>
          </cell>
          <cell r="J85">
            <v>15.1382712017354</v>
          </cell>
          <cell r="K85">
            <v>15.1382712017354</v>
          </cell>
          <cell r="L85">
            <v>15.1382712017354</v>
          </cell>
          <cell r="M85">
            <v>14.234249508063458</v>
          </cell>
          <cell r="N85">
            <v>14.234249508063458</v>
          </cell>
          <cell r="O85">
            <v>14.234249508063458</v>
          </cell>
        </row>
        <row r="86">
          <cell r="A86" t="str">
            <v>IID2013</v>
          </cell>
          <cell r="B86" t="str">
            <v>IID</v>
          </cell>
          <cell r="C86">
            <v>2013</v>
          </cell>
          <cell r="D86">
            <v>13.377192972388009</v>
          </cell>
          <cell r="E86">
            <v>13.377192972388009</v>
          </cell>
          <cell r="F86">
            <v>13.377192972388009</v>
          </cell>
          <cell r="G86">
            <v>12.845554814061781</v>
          </cell>
          <cell r="H86">
            <v>12.845554814061781</v>
          </cell>
          <cell r="I86">
            <v>12.845554814061781</v>
          </cell>
          <cell r="J86">
            <v>14.819920951662622</v>
          </cell>
          <cell r="K86">
            <v>14.819920951662622</v>
          </cell>
          <cell r="L86">
            <v>14.819920951662622</v>
          </cell>
          <cell r="M86">
            <v>15.319912606136091</v>
          </cell>
          <cell r="N86">
            <v>15.319912606136091</v>
          </cell>
          <cell r="O86">
            <v>15.319912606136091</v>
          </cell>
        </row>
        <row r="87">
          <cell r="A87" t="str">
            <v>IID2014</v>
          </cell>
          <cell r="B87" t="str">
            <v>IID</v>
          </cell>
          <cell r="C87">
            <v>2014</v>
          </cell>
          <cell r="D87">
            <v>13.890832612446651</v>
          </cell>
          <cell r="E87">
            <v>12.69661480983102</v>
          </cell>
          <cell r="F87">
            <v>12.69661480983102</v>
          </cell>
          <cell r="G87">
            <v>13.608714951945467</v>
          </cell>
          <cell r="H87">
            <v>13.316621850768041</v>
          </cell>
          <cell r="I87">
            <v>13.316621850768041</v>
          </cell>
          <cell r="J87">
            <v>14.751293652507368</v>
          </cell>
          <cell r="K87">
            <v>0</v>
          </cell>
          <cell r="L87">
            <v>16.492765819817262</v>
          </cell>
          <cell r="M87">
            <v>16.230075443483241</v>
          </cell>
          <cell r="N87">
            <v>15.881718299890279</v>
          </cell>
          <cell r="O87">
            <v>15.881718299890279</v>
          </cell>
        </row>
        <row r="88">
          <cell r="A88" t="str">
            <v>IID2015</v>
          </cell>
          <cell r="B88" t="str">
            <v>IID</v>
          </cell>
          <cell r="C88">
            <v>2015</v>
          </cell>
          <cell r="D88">
            <v>14.164003084486261</v>
          </cell>
          <cell r="E88">
            <v>12.784144743458832</v>
          </cell>
          <cell r="F88">
            <v>12.735006443637573</v>
          </cell>
          <cell r="G88">
            <v>13.812360943684498</v>
          </cell>
          <cell r="H88">
            <v>13.395230775636559</v>
          </cell>
          <cell r="I88">
            <v>13.356888242817609</v>
          </cell>
          <cell r="J88">
            <v>14.962265122798291</v>
          </cell>
          <cell r="K88" t="e">
            <v>#DIV/0!</v>
          </cell>
          <cell r="L88">
            <v>16.492765819817262</v>
          </cell>
          <cell r="M88">
            <v>16.47294847163899</v>
          </cell>
          <cell r="N88">
            <v>15.975469163631073</v>
          </cell>
          <cell r="O88">
            <v>15.929740951779827</v>
          </cell>
        </row>
        <row r="89">
          <cell r="A89" t="str">
            <v>IID2016</v>
          </cell>
          <cell r="B89" t="str">
            <v>IID</v>
          </cell>
          <cell r="C89">
            <v>2016</v>
          </cell>
          <cell r="D89">
            <v>14.442545596408308</v>
          </cell>
          <cell r="E89">
            <v>12.872278104803058</v>
          </cell>
          <cell r="F89">
            <v>12.773514164886992</v>
          </cell>
          <cell r="G89">
            <v>14.019054371577333</v>
          </cell>
          <cell r="H89">
            <v>13.474303734337246</v>
          </cell>
          <cell r="I89">
            <v>13.397276391146425</v>
          </cell>
          <cell r="J89">
            <v>15.176253885153573</v>
          </cell>
          <cell r="K89" t="e">
            <v>#DIV/0!</v>
          </cell>
          <cell r="L89">
            <v>16.492765819817262</v>
          </cell>
          <cell r="M89">
            <v>16.719455944256257</v>
          </cell>
          <cell r="N89">
            <v>16.069773445099482</v>
          </cell>
          <cell r="O89">
            <v>15.977908813088844</v>
          </cell>
        </row>
        <row r="90">
          <cell r="A90" t="str">
            <v>IID2017</v>
          </cell>
          <cell r="B90" t="str">
            <v>IID</v>
          </cell>
          <cell r="C90">
            <v>2017</v>
          </cell>
          <cell r="D90">
            <v>14.7265657921804</v>
          </cell>
          <cell r="E90">
            <v>12.961019053869242</v>
          </cell>
          <cell r="F90">
            <v>12.812138324600921</v>
          </cell>
          <cell r="G90">
            <v>14.228840838618815</v>
          </cell>
          <cell r="H90">
            <v>13.55384346609339</v>
          </cell>
          <cell r="I90">
            <v>13.437786663917384</v>
          </cell>
          <cell r="J90">
            <v>15.393303092571049</v>
          </cell>
          <cell r="K90" t="e">
            <v>#DIV/0!</v>
          </cell>
          <cell r="L90">
            <v>16.492765819817262</v>
          </cell>
          <cell r="M90">
            <v>16.969652248545689</v>
          </cell>
          <cell r="N90">
            <v>16.164634411158008</v>
          </cell>
          <cell r="O90">
            <v>16.026222322897112</v>
          </cell>
        </row>
        <row r="91">
          <cell r="A91" t="str">
            <v>IID2018</v>
          </cell>
          <cell r="B91" t="str">
            <v>IID</v>
          </cell>
          <cell r="C91">
            <v>2018</v>
          </cell>
          <cell r="D91">
            <v>15.01617139331389</v>
          </cell>
          <cell r="E91">
            <v>13.050371779341827</v>
          </cell>
          <cell r="F91">
            <v>12.850879274862413</v>
          </cell>
          <cell r="G91">
            <v>14.44176663022437</v>
          </cell>
          <cell r="H91">
            <v>13.633852726298096</v>
          </cell>
          <cell r="I91">
            <v>13.478419430406623</v>
          </cell>
          <cell r="J91">
            <v>15.613456515218257</v>
          </cell>
          <cell r="K91" t="e">
            <v>#DIV/0!</v>
          </cell>
          <cell r="L91">
            <v>16.492765819817262</v>
          </cell>
          <cell r="M91">
            <v>17.223592585588865</v>
          </cell>
          <cell r="N91">
            <v>16.260055347953664</v>
          </cell>
          <cell r="O91">
            <v>16.07468192161209</v>
          </cell>
        </row>
        <row r="92">
          <cell r="A92" t="str">
            <v>IID2019</v>
          </cell>
          <cell r="B92" t="str">
            <v>IID</v>
          </cell>
          <cell r="C92">
            <v>2019</v>
          </cell>
          <cell r="D92">
            <v>15.311472239719869</v>
          </cell>
          <cell r="E92">
            <v>13.140340498781876</v>
          </cell>
          <cell r="F92">
            <v>12.889737368819135</v>
          </cell>
          <cell r="G92">
            <v>14.657878724441996</v>
          </cell>
          <cell r="H92">
            <v>13.714334286609745</v>
          </cell>
          <cell r="I92">
            <v>13.519175061006884</v>
          </cell>
          <cell r="J92">
            <v>15.83675854925912</v>
          </cell>
          <cell r="K92" t="e">
            <v>#DIV/0!</v>
          </cell>
          <cell r="L92">
            <v>16.492765819817262</v>
          </cell>
          <cell r="M92">
            <v>17.481332982517365</v>
          </cell>
          <cell r="N92">
            <v>16.35603956103181</v>
          </cell>
          <cell r="O92">
            <v>16.123288050972924</v>
          </cell>
        </row>
        <row r="93">
          <cell r="A93" t="str">
            <v>IID2020</v>
          </cell>
          <cell r="B93" t="str">
            <v>IID</v>
          </cell>
          <cell r="C93">
            <v>2020</v>
          </cell>
          <cell r="D93">
            <v>15.612580331368594</v>
          </cell>
          <cell r="E93">
            <v>13.230929458826143</v>
          </cell>
          <cell r="F93">
            <v>12.928712960686596</v>
          </cell>
          <cell r="G93">
            <v>14.877224802317095</v>
          </cell>
          <cell r="H93">
            <v>13.795290935048001</v>
          </cell>
          <cell r="I93">
            <v>13.560053927230893</v>
          </cell>
          <cell r="J93">
            <v>16.063254225806894</v>
          </cell>
          <cell r="K93" t="e">
            <v>#DIV/0!</v>
          </cell>
          <cell r="L93">
            <v>16.492765819817262</v>
          </cell>
          <cell r="M93">
            <v>17.742930304874101</v>
          </cell>
          <cell r="N93">
            <v>16.452590375450672</v>
          </cell>
          <cell r="O93">
            <v>16.17204115405448</v>
          </cell>
        </row>
        <row r="94">
          <cell r="A94" t="str">
            <v>IID2021</v>
          </cell>
          <cell r="B94" t="str">
            <v>IID</v>
          </cell>
          <cell r="C94">
            <v>2021</v>
          </cell>
          <cell r="D94">
            <v>15.919609870768184</v>
          </cell>
          <cell r="E94">
            <v>13.322142935387516</v>
          </cell>
          <cell r="F94">
            <v>12.967806405751368</v>
          </cell>
          <cell r="G94">
            <v>15.099853258412374</v>
          </cell>
          <cell r="H94">
            <v>13.876725476090405</v>
          </cell>
          <cell r="I94">
            <v>13.60105640171474</v>
          </cell>
          <cell r="J94">
            <v>16.292989220005136</v>
          </cell>
          <cell r="K94" t="e">
            <v>#DIV/0!</v>
          </cell>
          <cell r="L94">
            <v>16.492765819817262</v>
          </cell>
          <cell r="M94">
            <v>18.008442269159605</v>
          </cell>
          <cell r="N94">
            <v>16.549711135896516</v>
          </cell>
          <cell r="O94">
            <v>16.22094167527138</v>
          </cell>
        </row>
        <row r="95">
          <cell r="A95" t="str">
            <v>IID2022</v>
          </cell>
          <cell r="B95" t="str">
            <v>IID</v>
          </cell>
          <cell r="C95">
            <v>2022</v>
          </cell>
          <cell r="D95">
            <v>16.232677306278678</v>
          </cell>
          <cell r="E95">
            <v>13.413985233856852</v>
          </cell>
          <cell r="F95">
            <v>13.00701806037433</v>
          </cell>
          <cell r="G95">
            <v>15.325813211485212</v>
          </cell>
          <cell r="H95">
            <v>13.958640730769512</v>
          </cell>
          <cell r="I95">
            <v>13.642182858221286</v>
          </cell>
          <cell r="J95">
            <v>16.526009860238567</v>
          </cell>
          <cell r="K95" t="e">
            <v>#DIV/0!</v>
          </cell>
          <cell r="L95">
            <v>16.492765819817262</v>
          </cell>
          <cell r="M95">
            <v>18.277927455566115</v>
          </cell>
          <cell r="N95">
            <v>16.647405206799515</v>
          </cell>
          <cell r="O95">
            <v>16.269990060382053</v>
          </cell>
        </row>
        <row r="96">
          <cell r="A96" t="str">
            <v>IID2023</v>
          </cell>
          <cell r="B96" t="str">
            <v>IID</v>
          </cell>
          <cell r="C96">
            <v>2023</v>
          </cell>
          <cell r="D96">
            <v>16.551901376277875</v>
          </cell>
          <cell r="E96">
            <v>13.506460689306191</v>
          </cell>
          <cell r="F96">
            <v>13.046348281993911</v>
          </cell>
          <cell r="G96">
            <v>15.555154515324768</v>
          </cell>
          <cell r="H96">
            <v>14.041039536770629</v>
          </cell>
          <cell r="I96">
            <v>13.683433671643565</v>
          </cell>
          <cell r="J96">
            <v>16.762363137475656</v>
          </cell>
          <cell r="K96" t="e">
            <v>#DIV/0!</v>
          </cell>
          <cell r="L96">
            <v>16.492765819817262</v>
          </cell>
          <cell r="M96">
            <v>18.551445320902161</v>
          </cell>
          <cell r="N96">
            <v>16.745675972450311</v>
          </cell>
          <cell r="O96">
            <v>16.319186756492797</v>
          </cell>
        </row>
        <row r="97">
          <cell r="A97" t="str">
            <v>IID2024</v>
          </cell>
          <cell r="B97" t="str">
            <v>IID</v>
          </cell>
          <cell r="C97">
            <v>2024</v>
          </cell>
          <cell r="D97">
            <v>16.877403154195747</v>
          </cell>
          <cell r="E97">
            <v>13.599573666693379</v>
          </cell>
          <cell r="F97">
            <v>13.085797429129352</v>
          </cell>
          <cell r="G97">
            <v>15.787927769751283</v>
          </cell>
          <cell r="H97">
            <v>14.123924748530115</v>
          </cell>
          <cell r="I97">
            <v>13.724809218008192</v>
          </cell>
          <cell r="J97">
            <v>17.002096714744827</v>
          </cell>
          <cell r="K97" t="e">
            <v>#DIV/0!</v>
          </cell>
          <cell r="L97">
            <v>16.492765819817262</v>
          </cell>
          <cell r="M97">
            <v>18.829056211710586</v>
          </cell>
          <cell r="N97">
            <v>16.844526837117236</v>
          </cell>
          <cell r="O97">
            <v>16.368532212061858</v>
          </cell>
        </row>
        <row r="98">
          <cell r="A98" t="str">
            <v>IID2025</v>
          </cell>
          <cell r="B98" t="str">
            <v>IID</v>
          </cell>
          <cell r="C98">
            <v>2025</v>
          </cell>
          <cell r="D98">
            <v>17.209306094434432</v>
          </cell>
          <cell r="E98">
            <v>13.693328561068098</v>
          </cell>
          <cell r="F98">
            <v>13.125365861383976</v>
          </cell>
          <cell r="G98">
            <v>16.024184331779981</v>
          </cell>
          <cell r="H98">
            <v>14.207299237334253</v>
          </cell>
          <cell r="I98">
            <v>13.766309874478811</v>
          </cell>
          <cell r="J98">
            <v>17.245258936746183</v>
          </cell>
          <cell r="K98" t="e">
            <v>#DIV/0!</v>
          </cell>
          <cell r="L98">
            <v>16.492765819817262</v>
          </cell>
          <cell r="M98">
            <v>19.110821377582887</v>
          </cell>
          <cell r="N98">
            <v>16.943961225164255</v>
          </cell>
          <cell r="O98">
            <v>16.418026876903518</v>
          </cell>
        </row>
        <row r="99">
          <cell r="A99" t="str">
            <v>IID2026</v>
          </cell>
          <cell r="B99" t="str">
            <v>IID</v>
          </cell>
          <cell r="C99">
            <v>2026</v>
          </cell>
          <cell r="D99">
            <v>17.547736079191317</v>
          </cell>
          <cell r="E99">
            <v>13.787729797779324</v>
          </cell>
          <cell r="F99">
            <v>13.165053939448462</v>
          </cell>
          <cell r="G99">
            <v>16.263976326952005</v>
          </cell>
          <cell r="H99">
            <v>14.29116589141873</v>
          </cell>
          <cell r="I99">
            <v>13.807936019359515</v>
          </cell>
          <cell r="J99">
            <v>17.491898839600712</v>
          </cell>
          <cell r="K99" t="e">
            <v>#DIV/0!</v>
          </cell>
          <cell r="L99">
            <v>16.492765819817262</v>
          </cell>
          <cell r="M99">
            <v>19.396802984672757</v>
          </cell>
          <cell r="N99">
            <v>17.043982581169587</v>
          </cell>
          <cell r="O99">
            <v>16.467671202192189</v>
          </cell>
        </row>
        <row r="100">
          <cell r="A100" t="str">
            <v>LADWP1980</v>
          </cell>
          <cell r="B100" t="str">
            <v>LADWP</v>
          </cell>
          <cell r="C100">
            <v>1980</v>
          </cell>
          <cell r="D100">
            <v>15.210082316769391</v>
          </cell>
          <cell r="E100">
            <v>15.210082316769391</v>
          </cell>
          <cell r="F100">
            <v>15.210082316769391</v>
          </cell>
          <cell r="G100">
            <v>13.850161514877875</v>
          </cell>
          <cell r="H100">
            <v>13.850161514877875</v>
          </cell>
          <cell r="I100">
            <v>13.850161514877875</v>
          </cell>
          <cell r="J100">
            <v>12.089863091920567</v>
          </cell>
          <cell r="K100">
            <v>12.089863091920567</v>
          </cell>
          <cell r="L100">
            <v>12.089863091920567</v>
          </cell>
          <cell r="M100">
            <v>15.798156152592499</v>
          </cell>
          <cell r="N100">
            <v>15.798156152592499</v>
          </cell>
          <cell r="O100">
            <v>15.798156152592499</v>
          </cell>
        </row>
        <row r="101">
          <cell r="A101" t="str">
            <v>LADWP1981</v>
          </cell>
          <cell r="B101" t="str">
            <v>LADWP</v>
          </cell>
          <cell r="C101">
            <v>1981</v>
          </cell>
          <cell r="D101">
            <v>14.553465467666861</v>
          </cell>
          <cell r="E101">
            <v>14.553465467666861</v>
          </cell>
          <cell r="F101">
            <v>14.553465467666861</v>
          </cell>
          <cell r="G101">
            <v>14.194633799553223</v>
          </cell>
          <cell r="H101">
            <v>14.194633799553223</v>
          </cell>
          <cell r="I101">
            <v>14.194633799553223</v>
          </cell>
          <cell r="J101">
            <v>12.607892936005218</v>
          </cell>
          <cell r="K101">
            <v>12.607892936005218</v>
          </cell>
          <cell r="L101">
            <v>12.607892936005218</v>
          </cell>
          <cell r="M101">
            <v>13.70742933357265</v>
          </cell>
          <cell r="N101">
            <v>13.70742933357265</v>
          </cell>
          <cell r="O101">
            <v>13.70742933357265</v>
          </cell>
        </row>
        <row r="102">
          <cell r="A102" t="str">
            <v>LADWP1982</v>
          </cell>
          <cell r="B102" t="str">
            <v>LADWP</v>
          </cell>
          <cell r="C102">
            <v>1982</v>
          </cell>
          <cell r="D102">
            <v>13.351209265084766</v>
          </cell>
          <cell r="E102">
            <v>13.351209265084766</v>
          </cell>
          <cell r="F102">
            <v>13.351209265084766</v>
          </cell>
          <cell r="G102">
            <v>13.28000049196695</v>
          </cell>
          <cell r="H102">
            <v>13.28000049196695</v>
          </cell>
          <cell r="I102">
            <v>13.28000049196695</v>
          </cell>
          <cell r="J102">
            <v>12.091326315543936</v>
          </cell>
          <cell r="K102">
            <v>12.091326315543936</v>
          </cell>
          <cell r="L102">
            <v>12.091326315543936</v>
          </cell>
          <cell r="M102">
            <v>15.712865851644199</v>
          </cell>
          <cell r="N102">
            <v>15.712865851644199</v>
          </cell>
          <cell r="O102">
            <v>15.712865851644199</v>
          </cell>
        </row>
        <row r="103">
          <cell r="A103" t="str">
            <v>LADWP1983</v>
          </cell>
          <cell r="B103" t="str">
            <v>LADWP</v>
          </cell>
          <cell r="C103">
            <v>1983</v>
          </cell>
          <cell r="D103">
            <v>12.3524118044781</v>
          </cell>
          <cell r="E103">
            <v>12.3524118044781</v>
          </cell>
          <cell r="F103">
            <v>12.3524118044781</v>
          </cell>
          <cell r="G103">
            <v>12.163435155433056</v>
          </cell>
          <cell r="H103">
            <v>12.163435155433056</v>
          </cell>
          <cell r="I103">
            <v>12.163435155433056</v>
          </cell>
          <cell r="J103">
            <v>11.212462901161128</v>
          </cell>
          <cell r="K103">
            <v>11.212462901161128</v>
          </cell>
          <cell r="L103">
            <v>11.212462901161128</v>
          </cell>
          <cell r="M103">
            <v>15.464452999442141</v>
          </cell>
          <cell r="N103">
            <v>15.464452999442141</v>
          </cell>
          <cell r="O103">
            <v>15.464452999442141</v>
          </cell>
        </row>
        <row r="104">
          <cell r="A104" t="str">
            <v>LADWP1984</v>
          </cell>
          <cell r="B104" t="str">
            <v>LADWP</v>
          </cell>
          <cell r="C104">
            <v>1984</v>
          </cell>
          <cell r="D104">
            <v>12.451058467254066</v>
          </cell>
          <cell r="E104">
            <v>12.451058467254066</v>
          </cell>
          <cell r="F104">
            <v>12.451058467254066</v>
          </cell>
          <cell r="G104">
            <v>12.104043382213169</v>
          </cell>
          <cell r="H104">
            <v>12.104043382213169</v>
          </cell>
          <cell r="I104">
            <v>12.104043382213169</v>
          </cell>
          <cell r="J104">
            <v>11.194286878291399</v>
          </cell>
          <cell r="K104">
            <v>11.194286878291399</v>
          </cell>
          <cell r="L104">
            <v>11.194286878291399</v>
          </cell>
          <cell r="M104">
            <v>14.900977087014192</v>
          </cell>
          <cell r="N104">
            <v>14.900977087014192</v>
          </cell>
          <cell r="O104">
            <v>14.900977087014192</v>
          </cell>
        </row>
        <row r="105">
          <cell r="A105" t="str">
            <v>LADWP1985</v>
          </cell>
          <cell r="B105" t="str">
            <v>LADWP</v>
          </cell>
          <cell r="C105">
            <v>1985</v>
          </cell>
          <cell r="D105">
            <v>12.898051157957667</v>
          </cell>
          <cell r="E105">
            <v>12.898051157957667</v>
          </cell>
          <cell r="F105">
            <v>12.898051157957667</v>
          </cell>
          <cell r="G105">
            <v>12.614812631904204</v>
          </cell>
          <cell r="H105">
            <v>12.614812631904204</v>
          </cell>
          <cell r="I105">
            <v>12.614812631904204</v>
          </cell>
          <cell r="J105">
            <v>11.771465419364516</v>
          </cell>
          <cell r="K105">
            <v>11.771465419364516</v>
          </cell>
          <cell r="L105">
            <v>11.771465419364516</v>
          </cell>
          <cell r="M105">
            <v>15.150521718662199</v>
          </cell>
          <cell r="N105">
            <v>15.150521718662199</v>
          </cell>
          <cell r="O105">
            <v>15.150521718662199</v>
          </cell>
        </row>
        <row r="106">
          <cell r="A106" t="str">
            <v>LADWP1986</v>
          </cell>
          <cell r="B106" t="str">
            <v>LADWP</v>
          </cell>
          <cell r="C106">
            <v>1986</v>
          </cell>
          <cell r="D106">
            <v>12.965870738616145</v>
          </cell>
          <cell r="E106">
            <v>12.965870738616145</v>
          </cell>
          <cell r="F106">
            <v>12.965870738616145</v>
          </cell>
          <cell r="G106">
            <v>12.757352887631939</v>
          </cell>
          <cell r="H106">
            <v>12.757352887631939</v>
          </cell>
          <cell r="I106">
            <v>12.757352887631939</v>
          </cell>
          <cell r="J106">
            <v>11.897505523799795</v>
          </cell>
          <cell r="K106">
            <v>11.897505523799795</v>
          </cell>
          <cell r="L106">
            <v>11.897505523799795</v>
          </cell>
          <cell r="M106">
            <v>15.461678967832912</v>
          </cell>
          <cell r="N106">
            <v>15.461678967832912</v>
          </cell>
          <cell r="O106">
            <v>15.461678967832912</v>
          </cell>
        </row>
        <row r="107">
          <cell r="A107" t="str">
            <v>LADWP1987</v>
          </cell>
          <cell r="B107" t="str">
            <v>LADWP</v>
          </cell>
          <cell r="C107">
            <v>1987</v>
          </cell>
          <cell r="D107">
            <v>13.311134058332026</v>
          </cell>
          <cell r="E107">
            <v>13.311134058332026</v>
          </cell>
          <cell r="F107">
            <v>13.311134058332026</v>
          </cell>
          <cell r="G107">
            <v>13.06619010837535</v>
          </cell>
          <cell r="H107">
            <v>13.06619010837535</v>
          </cell>
          <cell r="I107">
            <v>13.06619010837535</v>
          </cell>
          <cell r="J107">
            <v>12.074589546457709</v>
          </cell>
          <cell r="K107">
            <v>12.074589546457709</v>
          </cell>
          <cell r="L107">
            <v>12.074589546457709</v>
          </cell>
          <cell r="M107">
            <v>14.865272476219404</v>
          </cell>
          <cell r="N107">
            <v>14.865272476219404</v>
          </cell>
          <cell r="O107">
            <v>14.865272476219404</v>
          </cell>
        </row>
        <row r="108">
          <cell r="A108" t="str">
            <v>LADWP1988</v>
          </cell>
          <cell r="B108" t="str">
            <v>LADWP</v>
          </cell>
          <cell r="C108">
            <v>1988</v>
          </cell>
          <cell r="D108">
            <v>13.862938828235093</v>
          </cell>
          <cell r="E108">
            <v>13.862938828235093</v>
          </cell>
          <cell r="F108">
            <v>13.862938828235093</v>
          </cell>
          <cell r="G108">
            <v>13.517567584846503</v>
          </cell>
          <cell r="H108">
            <v>13.517567584846503</v>
          </cell>
          <cell r="I108">
            <v>13.517567584846503</v>
          </cell>
          <cell r="J108">
            <v>12.181871252749833</v>
          </cell>
          <cell r="K108">
            <v>12.181871252749833</v>
          </cell>
          <cell r="L108">
            <v>12.181871252749833</v>
          </cell>
          <cell r="M108">
            <v>15.3346547086832</v>
          </cell>
          <cell r="N108">
            <v>15.3346547086832</v>
          </cell>
          <cell r="O108">
            <v>15.3346547086832</v>
          </cell>
        </row>
        <row r="109">
          <cell r="A109" t="str">
            <v>LADWP1989</v>
          </cell>
          <cell r="B109" t="str">
            <v>LADWP</v>
          </cell>
          <cell r="C109">
            <v>1989</v>
          </cell>
          <cell r="D109">
            <v>14.331510476420934</v>
          </cell>
          <cell r="E109">
            <v>14.331510476420934</v>
          </cell>
          <cell r="F109">
            <v>14.331510476420934</v>
          </cell>
          <cell r="G109">
            <v>13.82640480558992</v>
          </cell>
          <cell r="H109">
            <v>13.82640480558992</v>
          </cell>
          <cell r="I109">
            <v>13.82640480558992</v>
          </cell>
          <cell r="J109">
            <v>12.246809011462075</v>
          </cell>
          <cell r="K109">
            <v>12.246809011462075</v>
          </cell>
          <cell r="L109">
            <v>12.246809011462075</v>
          </cell>
          <cell r="M109">
            <v>15.705068414760108</v>
          </cell>
          <cell r="N109">
            <v>15.705068414760108</v>
          </cell>
          <cell r="O109">
            <v>15.705068414760108</v>
          </cell>
        </row>
        <row r="110">
          <cell r="A110" t="str">
            <v>LADWP1990</v>
          </cell>
          <cell r="B110" t="str">
            <v>LADWP</v>
          </cell>
          <cell r="C110">
            <v>1990</v>
          </cell>
          <cell r="D110">
            <v>14.315424654403444</v>
          </cell>
          <cell r="E110">
            <v>14.315424654403444</v>
          </cell>
          <cell r="F110">
            <v>14.315424654403444</v>
          </cell>
          <cell r="G110">
            <v>14.089366836204928</v>
          </cell>
          <cell r="H110">
            <v>14.089366836204928</v>
          </cell>
          <cell r="I110">
            <v>14.089366836204928</v>
          </cell>
          <cell r="J110">
            <v>11.843691602001304</v>
          </cell>
          <cell r="K110">
            <v>11.843691602001304</v>
          </cell>
          <cell r="L110">
            <v>11.843691602001304</v>
          </cell>
          <cell r="M110">
            <v>15.752642528935334</v>
          </cell>
          <cell r="N110">
            <v>15.752642528935334</v>
          </cell>
          <cell r="O110">
            <v>15.752642528935334</v>
          </cell>
        </row>
        <row r="111">
          <cell r="A111" t="str">
            <v>LADWP1991</v>
          </cell>
          <cell r="B111" t="str">
            <v>LADWP</v>
          </cell>
          <cell r="C111">
            <v>1991</v>
          </cell>
          <cell r="D111">
            <v>13.968029771943449</v>
          </cell>
          <cell r="E111">
            <v>13.968029771943449</v>
          </cell>
          <cell r="F111">
            <v>13.968029771943449</v>
          </cell>
          <cell r="G111">
            <v>12.979571438001262</v>
          </cell>
          <cell r="H111">
            <v>12.979571438001262</v>
          </cell>
          <cell r="I111">
            <v>12.979571438001262</v>
          </cell>
          <cell r="J111">
            <v>11.58249269526755</v>
          </cell>
          <cell r="K111">
            <v>11.58249269526755</v>
          </cell>
          <cell r="L111">
            <v>11.58249269526755</v>
          </cell>
          <cell r="M111">
            <v>15.925417886294014</v>
          </cell>
          <cell r="N111">
            <v>15.925417886294014</v>
          </cell>
          <cell r="O111">
            <v>15.925417886294014</v>
          </cell>
        </row>
        <row r="112">
          <cell r="A112" t="str">
            <v>LADWP1992</v>
          </cell>
          <cell r="B112" t="str">
            <v>LADWP</v>
          </cell>
          <cell r="C112">
            <v>1992</v>
          </cell>
          <cell r="D112">
            <v>13.966578779428572</v>
          </cell>
          <cell r="E112">
            <v>13.966578779428572</v>
          </cell>
          <cell r="F112">
            <v>13.966578779428572</v>
          </cell>
          <cell r="G112">
            <v>13.339601592511197</v>
          </cell>
          <cell r="H112">
            <v>13.339601592511197</v>
          </cell>
          <cell r="I112">
            <v>13.339601592511197</v>
          </cell>
          <cell r="J112">
            <v>11.95290591460099</v>
          </cell>
          <cell r="K112">
            <v>11.95290591460099</v>
          </cell>
          <cell r="L112">
            <v>11.95290591460099</v>
          </cell>
          <cell r="M112">
            <v>16.054200048842446</v>
          </cell>
          <cell r="N112">
            <v>16.054200048842446</v>
          </cell>
          <cell r="O112">
            <v>16.054200048842446</v>
          </cell>
        </row>
        <row r="113">
          <cell r="A113" t="str">
            <v>LADWP1993</v>
          </cell>
          <cell r="B113" t="str">
            <v>LADWP</v>
          </cell>
          <cell r="C113">
            <v>1993</v>
          </cell>
          <cell r="D113">
            <v>14.647378328512341</v>
          </cell>
          <cell r="E113">
            <v>14.647378328512341</v>
          </cell>
          <cell r="F113">
            <v>14.647378328512341</v>
          </cell>
          <cell r="G113">
            <v>13.57240550845172</v>
          </cell>
          <cell r="H113">
            <v>13.57240550845172</v>
          </cell>
          <cell r="I113">
            <v>13.57240550845172</v>
          </cell>
          <cell r="J113">
            <v>12.787578909795066</v>
          </cell>
          <cell r="K113">
            <v>12.787578909795066</v>
          </cell>
          <cell r="L113">
            <v>12.787578909795066</v>
          </cell>
          <cell r="M113">
            <v>16.529443885308069</v>
          </cell>
          <cell r="N113">
            <v>16.529443885308069</v>
          </cell>
          <cell r="O113">
            <v>16.529443885308069</v>
          </cell>
        </row>
        <row r="114">
          <cell r="A114" t="str">
            <v>LADWP1994</v>
          </cell>
          <cell r="B114" t="str">
            <v>LADWP</v>
          </cell>
          <cell r="C114">
            <v>1994</v>
          </cell>
          <cell r="D114">
            <v>14.50259336047818</v>
          </cell>
          <cell r="E114">
            <v>14.50259336047818</v>
          </cell>
          <cell r="F114">
            <v>14.50259336047818</v>
          </cell>
          <cell r="G114">
            <v>14.450781255047469</v>
          </cell>
          <cell r="H114">
            <v>14.450781255047469</v>
          </cell>
          <cell r="I114">
            <v>14.450781255047469</v>
          </cell>
          <cell r="J114">
            <v>12.113555589667156</v>
          </cell>
          <cell r="K114">
            <v>12.113555589667156</v>
          </cell>
          <cell r="L114">
            <v>12.113555589667156</v>
          </cell>
          <cell r="M114">
            <v>16.144653769155838</v>
          </cell>
          <cell r="N114">
            <v>16.144653769155838</v>
          </cell>
          <cell r="O114">
            <v>16.144653769155838</v>
          </cell>
        </row>
        <row r="115">
          <cell r="A115" t="str">
            <v>LADWP1995</v>
          </cell>
          <cell r="B115" t="str">
            <v>LADWP</v>
          </cell>
          <cell r="C115">
            <v>1995</v>
          </cell>
          <cell r="D115">
            <v>14.040029622036279</v>
          </cell>
          <cell r="E115">
            <v>14.040029622036279</v>
          </cell>
          <cell r="F115">
            <v>14.040029622036279</v>
          </cell>
          <cell r="G115">
            <v>13.219696429255452</v>
          </cell>
          <cell r="H115">
            <v>13.219696429255452</v>
          </cell>
          <cell r="I115">
            <v>13.219696429255452</v>
          </cell>
          <cell r="J115">
            <v>11.797252537090557</v>
          </cell>
          <cell r="K115">
            <v>11.797252537090557</v>
          </cell>
          <cell r="L115">
            <v>11.797252537090557</v>
          </cell>
          <cell r="M115">
            <v>16.701288469575292</v>
          </cell>
          <cell r="N115">
            <v>16.701288469575292</v>
          </cell>
          <cell r="O115">
            <v>16.701288469575292</v>
          </cell>
        </row>
        <row r="116">
          <cell r="A116" t="str">
            <v>LADWP1996</v>
          </cell>
          <cell r="B116" t="str">
            <v>LADWP</v>
          </cell>
          <cell r="C116">
            <v>1996</v>
          </cell>
          <cell r="D116">
            <v>13.659156409232512</v>
          </cell>
          <cell r="E116">
            <v>13.659156409232512</v>
          </cell>
          <cell r="F116">
            <v>13.659156409232512</v>
          </cell>
          <cell r="G116">
            <v>12.820929066398611</v>
          </cell>
          <cell r="H116">
            <v>12.820929066398611</v>
          </cell>
          <cell r="I116">
            <v>12.820929066398611</v>
          </cell>
          <cell r="J116">
            <v>11.428223679387163</v>
          </cell>
          <cell r="K116">
            <v>11.428223679387163</v>
          </cell>
          <cell r="L116">
            <v>11.428223679387163</v>
          </cell>
          <cell r="M116">
            <v>15.175865132450763</v>
          </cell>
          <cell r="N116">
            <v>15.175865132450763</v>
          </cell>
          <cell r="O116">
            <v>15.175865132450763</v>
          </cell>
        </row>
        <row r="117">
          <cell r="A117" t="str">
            <v>LADWP1997</v>
          </cell>
          <cell r="B117" t="str">
            <v>LADWP</v>
          </cell>
          <cell r="C117">
            <v>1997</v>
          </cell>
          <cell r="D117">
            <v>14.030963528648963</v>
          </cell>
          <cell r="E117">
            <v>14.030963528648963</v>
          </cell>
          <cell r="F117">
            <v>14.030963528648963</v>
          </cell>
          <cell r="G117">
            <v>13.073388270513764</v>
          </cell>
          <cell r="H117">
            <v>13.073388270513764</v>
          </cell>
          <cell r="I117">
            <v>13.073388270513764</v>
          </cell>
          <cell r="J117">
            <v>12.315079185556332</v>
          </cell>
          <cell r="K117">
            <v>12.315079185556332</v>
          </cell>
          <cell r="L117">
            <v>12.315079185556332</v>
          </cell>
          <cell r="M117">
            <v>14.109634805445328</v>
          </cell>
          <cell r="N117">
            <v>14.109634805445328</v>
          </cell>
          <cell r="O117">
            <v>14.109634805445328</v>
          </cell>
        </row>
        <row r="118">
          <cell r="A118" t="str">
            <v>LADWP1998</v>
          </cell>
          <cell r="B118" t="str">
            <v>LADWP</v>
          </cell>
          <cell r="C118">
            <v>1998</v>
          </cell>
          <cell r="D118">
            <v>13.997095524823303</v>
          </cell>
          <cell r="E118">
            <v>13.997095524823303</v>
          </cell>
          <cell r="F118">
            <v>13.997095524823303</v>
          </cell>
          <cell r="G118">
            <v>13.183204675525875</v>
          </cell>
          <cell r="H118">
            <v>13.183204675525875</v>
          </cell>
          <cell r="I118">
            <v>13.183204675525875</v>
          </cell>
          <cell r="J118">
            <v>11.364992429633451</v>
          </cell>
          <cell r="K118">
            <v>11.364992429633451</v>
          </cell>
          <cell r="L118">
            <v>11.364992429633451</v>
          </cell>
          <cell r="M118">
            <v>14.219906982090063</v>
          </cell>
          <cell r="N118">
            <v>14.219906982090063</v>
          </cell>
          <cell r="O118">
            <v>14.219906982090063</v>
          </cell>
        </row>
        <row r="119">
          <cell r="A119" t="str">
            <v>LADWP1999</v>
          </cell>
          <cell r="B119" t="str">
            <v>LADWP</v>
          </cell>
          <cell r="C119">
            <v>1999</v>
          </cell>
          <cell r="D119">
            <v>14.941536556792302</v>
          </cell>
          <cell r="E119">
            <v>14.941536556792302</v>
          </cell>
          <cell r="F119">
            <v>14.941536556792302</v>
          </cell>
          <cell r="G119">
            <v>14.121857495326534</v>
          </cell>
          <cell r="H119">
            <v>14.121857495326534</v>
          </cell>
          <cell r="I119">
            <v>14.121857495326534</v>
          </cell>
          <cell r="J119">
            <v>12.206068974789439</v>
          </cell>
          <cell r="K119">
            <v>12.206068974789439</v>
          </cell>
          <cell r="L119">
            <v>12.206068974789439</v>
          </cell>
          <cell r="M119">
            <v>12.948576651150526</v>
          </cell>
          <cell r="N119">
            <v>12.948576651150526</v>
          </cell>
          <cell r="O119">
            <v>12.948576651150526</v>
          </cell>
        </row>
        <row r="120">
          <cell r="A120" t="str">
            <v>LADWP2000</v>
          </cell>
          <cell r="B120" t="str">
            <v>LADWP</v>
          </cell>
          <cell r="C120">
            <v>2000</v>
          </cell>
          <cell r="D120">
            <v>14.624920778408791</v>
          </cell>
          <cell r="E120">
            <v>14.624920778408791</v>
          </cell>
          <cell r="F120">
            <v>14.624920778408791</v>
          </cell>
          <cell r="G120">
            <v>13.822607699102365</v>
          </cell>
          <cell r="H120">
            <v>13.822607699102365</v>
          </cell>
          <cell r="I120">
            <v>13.822607699102365</v>
          </cell>
          <cell r="J120">
            <v>11.947407612273288</v>
          </cell>
          <cell r="K120">
            <v>11.947407612273288</v>
          </cell>
          <cell r="L120">
            <v>11.947407612273288</v>
          </cell>
          <cell r="M120">
            <v>12.36128440139059</v>
          </cell>
          <cell r="N120">
            <v>12.36128440139059</v>
          </cell>
          <cell r="O120">
            <v>12.36128440139059</v>
          </cell>
        </row>
        <row r="121">
          <cell r="A121" t="str">
            <v>LADWP2001</v>
          </cell>
          <cell r="B121" t="str">
            <v>LADWP</v>
          </cell>
          <cell r="C121">
            <v>2001</v>
          </cell>
          <cell r="D121">
            <v>12.999827327696991</v>
          </cell>
          <cell r="E121">
            <v>12.999827327696991</v>
          </cell>
          <cell r="F121">
            <v>12.999827327696991</v>
          </cell>
          <cell r="G121">
            <v>12.49854210751241</v>
          </cell>
          <cell r="H121">
            <v>12.49854210751241</v>
          </cell>
          <cell r="I121">
            <v>12.49854210751241</v>
          </cell>
          <cell r="J121">
            <v>10.731892118056688</v>
          </cell>
          <cell r="K121">
            <v>10.731892118056688</v>
          </cell>
          <cell r="L121">
            <v>10.731892118056688</v>
          </cell>
          <cell r="M121">
            <v>15.027716318222497</v>
          </cell>
          <cell r="N121">
            <v>15.027716318222497</v>
          </cell>
          <cell r="O121">
            <v>15.027716318222497</v>
          </cell>
        </row>
        <row r="122">
          <cell r="A122" t="str">
            <v>LADWP2002</v>
          </cell>
          <cell r="B122" t="str">
            <v>LADWP</v>
          </cell>
          <cell r="C122">
            <v>2002</v>
          </cell>
          <cell r="D122">
            <v>11.372081620427018</v>
          </cell>
          <cell r="E122">
            <v>11.372081620427018</v>
          </cell>
          <cell r="F122">
            <v>11.372081620427018</v>
          </cell>
          <cell r="G122">
            <v>13.37196347315964</v>
          </cell>
          <cell r="H122">
            <v>13.37196347315964</v>
          </cell>
          <cell r="I122">
            <v>13.37196347315964</v>
          </cell>
          <cell r="J122">
            <v>10.48432019808077</v>
          </cell>
          <cell r="K122">
            <v>10.48432019808077</v>
          </cell>
          <cell r="L122">
            <v>10.48432019808077</v>
          </cell>
          <cell r="M122">
            <v>15.689256773020073</v>
          </cell>
          <cell r="N122">
            <v>15.689256773020073</v>
          </cell>
          <cell r="O122">
            <v>15.689256773020073</v>
          </cell>
        </row>
        <row r="123">
          <cell r="A123" t="str">
            <v>LADWP2003</v>
          </cell>
          <cell r="B123" t="str">
            <v>LADWP</v>
          </cell>
          <cell r="C123">
            <v>2003</v>
          </cell>
          <cell r="D123">
            <v>12.626929492076044</v>
          </cell>
          <cell r="E123">
            <v>12.626929492076044</v>
          </cell>
          <cell r="F123">
            <v>12.626929492076044</v>
          </cell>
          <cell r="G123">
            <v>12.054049196166268</v>
          </cell>
          <cell r="H123">
            <v>12.054049196166268</v>
          </cell>
          <cell r="I123">
            <v>12.054049196166268</v>
          </cell>
          <cell r="J123">
            <v>10.785530783798283</v>
          </cell>
          <cell r="K123">
            <v>10.785530783798283</v>
          </cell>
          <cell r="L123">
            <v>10.785530783798283</v>
          </cell>
          <cell r="M123">
            <v>15.178763454619256</v>
          </cell>
          <cell r="N123">
            <v>15.178763454619256</v>
          </cell>
          <cell r="O123">
            <v>15.178763454619256</v>
          </cell>
        </row>
        <row r="124">
          <cell r="A124" t="str">
            <v>LADWP2004</v>
          </cell>
          <cell r="B124" t="str">
            <v>LADWP</v>
          </cell>
          <cell r="C124">
            <v>2004</v>
          </cell>
          <cell r="D124">
            <v>12.309107871450982</v>
          </cell>
          <cell r="E124">
            <v>12.309107871450982</v>
          </cell>
          <cell r="F124">
            <v>12.309107871450982</v>
          </cell>
          <cell r="G124">
            <v>11.671508596831101</v>
          </cell>
          <cell r="H124">
            <v>11.671508596831101</v>
          </cell>
          <cell r="I124">
            <v>11.671508596831101</v>
          </cell>
          <cell r="J124">
            <v>10.315339691999132</v>
          </cell>
          <cell r="K124">
            <v>10.315339691999132</v>
          </cell>
          <cell r="L124">
            <v>10.315339691999132</v>
          </cell>
          <cell r="M124">
            <v>13.069348826058741</v>
          </cell>
          <cell r="N124">
            <v>13.069348826058741</v>
          </cell>
          <cell r="O124">
            <v>13.069348826058741</v>
          </cell>
        </row>
        <row r="125">
          <cell r="A125" t="str">
            <v>LADWP2005</v>
          </cell>
          <cell r="B125" t="str">
            <v>LADWP</v>
          </cell>
          <cell r="C125">
            <v>2005</v>
          </cell>
          <cell r="D125">
            <v>11.870118523262043</v>
          </cell>
          <cell r="E125">
            <v>11.870118523262043</v>
          </cell>
          <cell r="F125">
            <v>11.870118523262043</v>
          </cell>
          <cell r="G125">
            <v>11.343591846664376</v>
          </cell>
          <cell r="H125">
            <v>11.343591846664376</v>
          </cell>
          <cell r="I125">
            <v>11.343591846664376</v>
          </cell>
          <cell r="J125">
            <v>10.149442339370538</v>
          </cell>
          <cell r="K125">
            <v>10.149442339370538</v>
          </cell>
          <cell r="L125">
            <v>10.149442339370538</v>
          </cell>
          <cell r="M125">
            <v>12.689880010386178</v>
          </cell>
          <cell r="N125">
            <v>12.689880010386178</v>
          </cell>
          <cell r="O125">
            <v>12.689880010386178</v>
          </cell>
        </row>
        <row r="126">
          <cell r="A126" t="str">
            <v>LADWP2006</v>
          </cell>
          <cell r="B126" t="str">
            <v>LADWP</v>
          </cell>
          <cell r="C126">
            <v>2006</v>
          </cell>
          <cell r="D126">
            <v>11.533285125728712</v>
          </cell>
          <cell r="E126">
            <v>11.533285125728712</v>
          </cell>
          <cell r="F126">
            <v>11.533285125728712</v>
          </cell>
          <cell r="G126">
            <v>10.94772229030268</v>
          </cell>
          <cell r="H126">
            <v>10.94772229030268</v>
          </cell>
          <cell r="I126">
            <v>10.94772229030268</v>
          </cell>
          <cell r="J126">
            <v>9.9971267250888687</v>
          </cell>
          <cell r="K126">
            <v>9.9971267250888687</v>
          </cell>
          <cell r="L126">
            <v>9.9971267250888687</v>
          </cell>
          <cell r="M126">
            <v>14.602870059141273</v>
          </cell>
          <cell r="N126">
            <v>14.602870059141273</v>
          </cell>
          <cell r="O126">
            <v>14.602870059141273</v>
          </cell>
        </row>
        <row r="127">
          <cell r="A127" t="str">
            <v>LADWP2007</v>
          </cell>
          <cell r="B127" t="str">
            <v>LADWP</v>
          </cell>
          <cell r="C127">
            <v>2007</v>
          </cell>
          <cell r="D127">
            <v>11.528592523523203</v>
          </cell>
          <cell r="E127">
            <v>11.528592523523203</v>
          </cell>
          <cell r="F127">
            <v>11.528592523523203</v>
          </cell>
          <cell r="G127">
            <v>11.003116552725924</v>
          </cell>
          <cell r="H127">
            <v>11.003116552725924</v>
          </cell>
          <cell r="I127">
            <v>11.003116552725924</v>
          </cell>
          <cell r="J127">
            <v>9.9853058701800776</v>
          </cell>
          <cell r="K127">
            <v>9.9853058701800776</v>
          </cell>
          <cell r="L127">
            <v>9.9853058701800776</v>
          </cell>
          <cell r="M127">
            <v>13.81409348684393</v>
          </cell>
          <cell r="N127">
            <v>13.81409348684393</v>
          </cell>
          <cell r="O127">
            <v>13.81409348684393</v>
          </cell>
        </row>
        <row r="128">
          <cell r="A128" t="str">
            <v>LADWP2008</v>
          </cell>
          <cell r="B128" t="str">
            <v>LADWP</v>
          </cell>
          <cell r="C128">
            <v>2008</v>
          </cell>
          <cell r="D128">
            <v>12.032221156445912</v>
          </cell>
          <cell r="E128">
            <v>12.032221156445912</v>
          </cell>
          <cell r="F128">
            <v>12.032221156445912</v>
          </cell>
          <cell r="G128">
            <v>11.507941025963474</v>
          </cell>
          <cell r="H128">
            <v>11.507941025963474</v>
          </cell>
          <cell r="I128">
            <v>11.507941025963474</v>
          </cell>
          <cell r="J128">
            <v>10.548296399104116</v>
          </cell>
          <cell r="K128">
            <v>10.548296399104116</v>
          </cell>
          <cell r="L128">
            <v>10.548296399104116</v>
          </cell>
          <cell r="M128">
            <v>12.820549295932175</v>
          </cell>
          <cell r="N128">
            <v>12.820549295932175</v>
          </cell>
          <cell r="O128">
            <v>12.820549295932175</v>
          </cell>
        </row>
        <row r="129">
          <cell r="A129" t="str">
            <v>LADWP2009</v>
          </cell>
          <cell r="B129" t="str">
            <v>LADWP</v>
          </cell>
          <cell r="C129">
            <v>2009</v>
          </cell>
          <cell r="D129">
            <v>12.895222322479167</v>
          </cell>
          <cell r="E129">
            <v>12.895222322479167</v>
          </cell>
          <cell r="F129">
            <v>12.895222322479167</v>
          </cell>
          <cell r="G129">
            <v>12.713527679628942</v>
          </cell>
          <cell r="H129">
            <v>12.713527679628942</v>
          </cell>
          <cell r="I129">
            <v>12.713527679628942</v>
          </cell>
          <cell r="J129">
            <v>11.247789402715442</v>
          </cell>
          <cell r="K129">
            <v>11.247789402715442</v>
          </cell>
          <cell r="L129">
            <v>11.247789402715442</v>
          </cell>
          <cell r="M129">
            <v>14.234249508063458</v>
          </cell>
          <cell r="N129">
            <v>14.234249508063458</v>
          </cell>
          <cell r="O129">
            <v>14.234249508063458</v>
          </cell>
        </row>
        <row r="130">
          <cell r="A130" t="str">
            <v>LADWP2010</v>
          </cell>
          <cell r="B130" t="str">
            <v>LADWP</v>
          </cell>
          <cell r="C130">
            <v>2010</v>
          </cell>
          <cell r="D130">
            <v>13.133778811315118</v>
          </cell>
          <cell r="E130">
            <v>13.133778811315118</v>
          </cell>
          <cell r="F130">
            <v>13.133778811315118</v>
          </cell>
          <cell r="G130">
            <v>13.163530541134818</v>
          </cell>
          <cell r="H130">
            <v>13.163530541134818</v>
          </cell>
          <cell r="I130">
            <v>13.163530541134818</v>
          </cell>
          <cell r="J130">
            <v>11.776097566708103</v>
          </cell>
          <cell r="K130">
            <v>11.776097566708103</v>
          </cell>
          <cell r="L130">
            <v>11.776097566708103</v>
          </cell>
          <cell r="M130">
            <v>14.234249508063458</v>
          </cell>
          <cell r="N130">
            <v>14.234249508063458</v>
          </cell>
          <cell r="O130">
            <v>14.234249508063458</v>
          </cell>
        </row>
        <row r="131">
          <cell r="A131" t="str">
            <v>LADWP2011</v>
          </cell>
          <cell r="B131" t="str">
            <v>LADWP</v>
          </cell>
          <cell r="C131">
            <v>2011</v>
          </cell>
          <cell r="D131">
            <v>13.036897664881677</v>
          </cell>
          <cell r="E131">
            <v>13.036897664881677</v>
          </cell>
          <cell r="F131">
            <v>13.036897664881677</v>
          </cell>
          <cell r="G131">
            <v>13.166412862303677</v>
          </cell>
          <cell r="H131">
            <v>13.166412862303677</v>
          </cell>
          <cell r="I131">
            <v>13.166412862303677</v>
          </cell>
          <cell r="J131">
            <v>12.1928359756602</v>
          </cell>
          <cell r="K131">
            <v>12.1928359756602</v>
          </cell>
          <cell r="L131">
            <v>12.1928359756602</v>
          </cell>
          <cell r="M131">
            <v>14.234249508063458</v>
          </cell>
          <cell r="N131">
            <v>14.234249508063458</v>
          </cell>
          <cell r="O131">
            <v>14.234249508063458</v>
          </cell>
        </row>
        <row r="132">
          <cell r="A132" t="str">
            <v>LADWP2012</v>
          </cell>
          <cell r="B132" t="str">
            <v>LADWP</v>
          </cell>
          <cell r="C132">
            <v>2012</v>
          </cell>
          <cell r="D132">
            <v>13.414137759138928</v>
          </cell>
          <cell r="E132">
            <v>13.414137759138928</v>
          </cell>
          <cell r="F132">
            <v>13.414137759138928</v>
          </cell>
          <cell r="G132">
            <v>13.116593215653319</v>
          </cell>
          <cell r="H132">
            <v>13.116593215653319</v>
          </cell>
          <cell r="I132">
            <v>13.116593215653319</v>
          </cell>
          <cell r="J132">
            <v>12.073654552474702</v>
          </cell>
          <cell r="K132">
            <v>12.073654552474702</v>
          </cell>
          <cell r="L132">
            <v>12.073654552474702</v>
          </cell>
          <cell r="M132">
            <v>14.234249508063458</v>
          </cell>
          <cell r="N132">
            <v>14.234249508063458</v>
          </cell>
          <cell r="O132">
            <v>14.234249508063458</v>
          </cell>
        </row>
        <row r="133">
          <cell r="A133" t="str">
            <v>LADWP2013</v>
          </cell>
          <cell r="B133" t="str">
            <v>LADWP</v>
          </cell>
          <cell r="C133">
            <v>2013</v>
          </cell>
          <cell r="D133">
            <v>14.322778399029316</v>
          </cell>
          <cell r="E133">
            <v>14.322778399029316</v>
          </cell>
          <cell r="F133">
            <v>14.322778399029316</v>
          </cell>
          <cell r="G133">
            <v>14.02550744408736</v>
          </cell>
          <cell r="H133">
            <v>14.02550744408736</v>
          </cell>
          <cell r="I133">
            <v>14.02550744408736</v>
          </cell>
          <cell r="J133">
            <v>12.813088361644914</v>
          </cell>
          <cell r="K133">
            <v>12.813088361644914</v>
          </cell>
          <cell r="L133">
            <v>12.813088361644914</v>
          </cell>
          <cell r="M133">
            <v>15.319912606136091</v>
          </cell>
          <cell r="N133">
            <v>15.319912606136091</v>
          </cell>
          <cell r="O133">
            <v>15.319912606136091</v>
          </cell>
        </row>
        <row r="134">
          <cell r="A134" t="str">
            <v>LADWP2014</v>
          </cell>
          <cell r="B134" t="str">
            <v>LADWP</v>
          </cell>
          <cell r="C134">
            <v>2014</v>
          </cell>
          <cell r="D134">
            <v>15.008022118626444</v>
          </cell>
          <cell r="E134">
            <v>15.008022118626444</v>
          </cell>
          <cell r="F134">
            <v>15.008022118626444</v>
          </cell>
          <cell r="G134">
            <v>15.198779176757524</v>
          </cell>
          <cell r="H134">
            <v>15.198779176757524</v>
          </cell>
          <cell r="I134">
            <v>15.198779176757524</v>
          </cell>
          <cell r="J134">
            <v>13.141506880616143</v>
          </cell>
          <cell r="K134">
            <v>13.141506880616143</v>
          </cell>
          <cell r="L134">
            <v>13.141506880616143</v>
          </cell>
          <cell r="M134">
            <v>15.712584760332488</v>
          </cell>
          <cell r="N134">
            <v>15.712584760332488</v>
          </cell>
          <cell r="O134">
            <v>15.712584760332488</v>
          </cell>
        </row>
        <row r="135">
          <cell r="A135" t="str">
            <v>LADWP2015</v>
          </cell>
          <cell r="B135" t="str">
            <v>LADWP</v>
          </cell>
          <cell r="C135">
            <v>2015</v>
          </cell>
          <cell r="D135">
            <v>15.455225288214576</v>
          </cell>
          <cell r="E135">
            <v>15.446649391742495</v>
          </cell>
          <cell r="F135">
            <v>15.455225288214576</v>
          </cell>
          <cell r="G135">
            <v>16.759725814952944</v>
          </cell>
          <cell r="H135">
            <v>15.642981551480858</v>
          </cell>
          <cell r="I135">
            <v>16.759725814952944</v>
          </cell>
          <cell r="J135">
            <v>14.103514266222817</v>
          </cell>
          <cell r="K135">
            <v>13.525583028833339</v>
          </cell>
          <cell r="L135">
            <v>14.103514266222817</v>
          </cell>
          <cell r="M135">
            <v>16.862804649400644</v>
          </cell>
          <cell r="N135">
            <v>16.171803713539912</v>
          </cell>
          <cell r="O135">
            <v>16.862804649400644</v>
          </cell>
        </row>
        <row r="136">
          <cell r="A136" t="str">
            <v>LADWP2016</v>
          </cell>
          <cell r="B136" t="str">
            <v>LADWP</v>
          </cell>
          <cell r="C136">
            <v>2016</v>
          </cell>
          <cell r="D136">
            <v>15.876161667432587</v>
          </cell>
          <cell r="E136">
            <v>15.71859638225899</v>
          </cell>
          <cell r="F136">
            <v>16.090306719809885</v>
          </cell>
          <cell r="G136">
            <v>17.02866063806135</v>
          </cell>
          <cell r="H136">
            <v>15.91838508060507</v>
          </cell>
          <cell r="I136">
            <v>17.448411386674866</v>
          </cell>
          <cell r="J136">
            <v>14.381819781786826</v>
          </cell>
          <cell r="K136">
            <v>13.763708560551466</v>
          </cell>
          <cell r="L136">
            <v>14.683051598334551</v>
          </cell>
          <cell r="M136">
            <v>17.195559412023613</v>
          </cell>
          <cell r="N136">
            <v>16.456517455632849</v>
          </cell>
          <cell r="O136">
            <v>17.5557259053347</v>
          </cell>
        </row>
        <row r="137">
          <cell r="A137" t="str">
            <v>LADWP2017</v>
          </cell>
          <cell r="B137" t="str">
            <v>LADWP</v>
          </cell>
          <cell r="C137">
            <v>2017</v>
          </cell>
          <cell r="D137">
            <v>16.330451104631166</v>
          </cell>
          <cell r="E137">
            <v>16.017888912609699</v>
          </cell>
          <cell r="F137">
            <v>16.772362820555692</v>
          </cell>
          <cell r="G137">
            <v>17.34901707332493</v>
          </cell>
          <cell r="H137">
            <v>16.221481720661842</v>
          </cell>
          <cell r="I137">
            <v>18.188036531293918</v>
          </cell>
          <cell r="J137">
            <v>14.756086843886708</v>
          </cell>
          <cell r="K137">
            <v>14.025778726482221</v>
          </cell>
          <cell r="L137">
            <v>15.305455204095519</v>
          </cell>
          <cell r="M137">
            <v>17.643050174663561</v>
          </cell>
          <cell r="N137">
            <v>16.76986049404918</v>
          </cell>
          <cell r="O137">
            <v>18.299900032358199</v>
          </cell>
        </row>
        <row r="138">
          <cell r="A138" t="str">
            <v>LADWP2018</v>
          </cell>
          <cell r="B138" t="str">
            <v>LADWP</v>
          </cell>
          <cell r="C138">
            <v>2018</v>
          </cell>
          <cell r="D138">
            <v>16.830125055420556</v>
          </cell>
          <cell r="E138">
            <v>16.35485553552769</v>
          </cell>
          <cell r="F138">
            <v>17.516275991332002</v>
          </cell>
          <cell r="G138">
            <v>17.709796967885843</v>
          </cell>
          <cell r="H138">
            <v>16.562731303797253</v>
          </cell>
          <cell r="I138">
            <v>18.994739800889768</v>
          </cell>
          <cell r="J138">
            <v>15.159213856610826</v>
          </cell>
          <cell r="K138">
            <v>14.320837539603163</v>
          </cell>
          <cell r="L138">
            <v>15.984305872475955</v>
          </cell>
          <cell r="M138">
            <v>18.125047210022597</v>
          </cell>
          <cell r="N138">
            <v>17.122646263030077</v>
          </cell>
          <cell r="O138">
            <v>19.111564840925105</v>
          </cell>
        </row>
        <row r="139">
          <cell r="A139" t="str">
            <v>LADWP2019</v>
          </cell>
          <cell r="B139" t="str">
            <v>LADWP</v>
          </cell>
          <cell r="C139">
            <v>2019</v>
          </cell>
          <cell r="D139">
            <v>17.272932527512179</v>
          </cell>
          <cell r="E139">
            <v>16.628711259232436</v>
          </cell>
          <cell r="F139">
            <v>18.218213462009409</v>
          </cell>
          <cell r="G139">
            <v>18.013460671116725</v>
          </cell>
          <cell r="H139">
            <v>16.840067826756783</v>
          </cell>
          <cell r="I139">
            <v>19.755924405346217</v>
          </cell>
          <cell r="J139">
            <v>15.492030488904923</v>
          </cell>
          <cell r="K139">
            <v>14.560634419492853</v>
          </cell>
          <cell r="L139">
            <v>16.624852027389938</v>
          </cell>
          <cell r="M139">
            <v>18.522977949022007</v>
          </cell>
          <cell r="N139">
            <v>17.409358345195297</v>
          </cell>
          <cell r="O139">
            <v>19.877431026852115</v>
          </cell>
        </row>
        <row r="140">
          <cell r="A140" t="str">
            <v>LADWP2020</v>
          </cell>
          <cell r="B140" t="str">
            <v>LADWP</v>
          </cell>
          <cell r="C140">
            <v>2020</v>
          </cell>
          <cell r="D140">
            <v>17.365761782986819</v>
          </cell>
          <cell r="E140">
            <v>16.558603413755268</v>
          </cell>
          <cell r="F140">
            <v>18.567503954010242</v>
          </cell>
          <cell r="G140">
            <v>18.028203796725943</v>
          </cell>
          <cell r="H140">
            <v>16.769068886753669</v>
          </cell>
          <cell r="I140">
            <v>20.134696811864806</v>
          </cell>
          <cell r="J140">
            <v>15.54293476531539</v>
          </cell>
          <cell r="K140">
            <v>14.499245735065212</v>
          </cell>
          <cell r="L140">
            <v>16.943593640347611</v>
          </cell>
          <cell r="M140">
            <v>18.583841422673011</v>
          </cell>
          <cell r="N140">
            <v>17.335959235324772</v>
          </cell>
          <cell r="O140">
            <v>20.258533031039303</v>
          </cell>
        </row>
        <row r="141">
          <cell r="A141" t="str">
            <v>LADWP2021</v>
          </cell>
          <cell r="B141" t="str">
            <v>LADWP</v>
          </cell>
          <cell r="C141">
            <v>2021</v>
          </cell>
          <cell r="D141">
            <v>17.457832310752231</v>
          </cell>
          <cell r="E141">
            <v>16.487603424351526</v>
          </cell>
          <cell r="F141">
            <v>18.922128151946147</v>
          </cell>
          <cell r="G141">
            <v>18.041659315090385</v>
          </cell>
          <cell r="H141">
            <v>16.697166463371694</v>
          </cell>
          <cell r="I141">
            <v>20.519253116539677</v>
          </cell>
          <cell r="J141">
            <v>15.592883034496156</v>
          </cell>
          <cell r="K141">
            <v>14.437075860720817</v>
          </cell>
          <cell r="L141">
            <v>17.267202474348288</v>
          </cell>
          <cell r="M141">
            <v>18.643561850494898</v>
          </cell>
          <cell r="N141">
            <v>17.261626099174578</v>
          </cell>
          <cell r="O141">
            <v>20.645454506606768</v>
          </cell>
        </row>
        <row r="142">
          <cell r="A142" t="str">
            <v>LADWP2022</v>
          </cell>
          <cell r="B142" t="str">
            <v>LADWP</v>
          </cell>
          <cell r="C142">
            <v>2022</v>
          </cell>
          <cell r="D142">
            <v>17.547065710707262</v>
          </cell>
          <cell r="E142">
            <v>16.413797358486093</v>
          </cell>
          <cell r="F142">
            <v>19.279871735082644</v>
          </cell>
          <cell r="G142">
            <v>18.051703972999849</v>
          </cell>
          <cell r="H142">
            <v>16.622422297343196</v>
          </cell>
          <cell r="I142">
            <v>20.907192098574345</v>
          </cell>
          <cell r="J142">
            <v>15.640027939365352</v>
          </cell>
          <cell r="K142">
            <v>14.372448895572751</v>
          </cell>
          <cell r="L142">
            <v>17.593657872721717</v>
          </cell>
          <cell r="M142">
            <v>18.699930448137813</v>
          </cell>
          <cell r="N142">
            <v>17.184355153238396</v>
          </cell>
          <cell r="O142">
            <v>21.03577946431589</v>
          </cell>
        </row>
        <row r="143">
          <cell r="A143" t="str">
            <v>LADWP2023</v>
          </cell>
          <cell r="B143" t="str">
            <v>LADWP</v>
          </cell>
          <cell r="C143">
            <v>2023</v>
          </cell>
          <cell r="D143">
            <v>17.639848268908967</v>
          </cell>
          <cell r="E143">
            <v>16.343187373323133</v>
          </cell>
          <cell r="F143">
            <v>19.64782399435612</v>
          </cell>
          <cell r="G143">
            <v>18.064921811165917</v>
          </cell>
          <cell r="H143">
            <v>16.550914835288353</v>
          </cell>
          <cell r="I143">
            <v>21.306201421532478</v>
          </cell>
          <cell r="J143">
            <v>15.690066556000602</v>
          </cell>
          <cell r="K143">
            <v>14.310620521485564</v>
          </cell>
          <cell r="L143">
            <v>17.929429098386709</v>
          </cell>
          <cell r="M143">
            <v>18.75975889949531</v>
          </cell>
          <cell r="N143">
            <v>17.110430330365045</v>
          </cell>
          <cell r="O143">
            <v>21.437242849852279</v>
          </cell>
        </row>
        <row r="144">
          <cell r="A144" t="str">
            <v>LADWP2024</v>
          </cell>
          <cell r="B144" t="str">
            <v>LADWP</v>
          </cell>
          <cell r="C144">
            <v>2024</v>
          </cell>
          <cell r="D144">
            <v>17.74207681850568</v>
          </cell>
          <cell r="E144">
            <v>16.281099098772227</v>
          </cell>
          <cell r="F144">
            <v>20.032910243225579</v>
          </cell>
          <cell r="G144">
            <v>18.08727896067192</v>
          </cell>
          <cell r="H144">
            <v>16.48803739768157</v>
          </cell>
          <cell r="I144">
            <v>21.723790930957644</v>
          </cell>
          <cell r="J144">
            <v>15.748214245743251</v>
          </cell>
          <cell r="K144">
            <v>14.256254031300045</v>
          </cell>
          <cell r="L144">
            <v>18.28083577822321</v>
          </cell>
          <cell r="M144">
            <v>18.82928292836041</v>
          </cell>
          <cell r="N144">
            <v>17.045427276078954</v>
          </cell>
          <cell r="O144">
            <v>21.857400697231434</v>
          </cell>
        </row>
        <row r="145">
          <cell r="A145" t="str">
            <v>LADWP2025</v>
          </cell>
          <cell r="B145" t="str">
            <v>LADWP</v>
          </cell>
          <cell r="C145">
            <v>2025</v>
          </cell>
          <cell r="D145">
            <v>17.852194819045479</v>
          </cell>
          <cell r="E145">
            <v>16.225878954121537</v>
          </cell>
          <cell r="F145">
            <v>20.433896227640663</v>
          </cell>
          <cell r="G145">
            <v>18.117069049409473</v>
          </cell>
          <cell r="H145">
            <v>16.432115386238582</v>
          </cell>
          <cell r="I145">
            <v>22.158622195407759</v>
          </cell>
          <cell r="J145">
            <v>15.813040940900876</v>
          </cell>
          <cell r="K145">
            <v>14.207901496559641</v>
          </cell>
          <cell r="L145">
            <v>18.646751605801988</v>
          </cell>
          <cell r="M145">
            <v>18.906792680601903</v>
          </cell>
          <cell r="N145">
            <v>16.987614781105023</v>
          </cell>
          <cell r="O145">
            <v>22.294906343137178</v>
          </cell>
        </row>
        <row r="146">
          <cell r="A146" t="str">
            <v>LADWP2026</v>
          </cell>
          <cell r="B146" t="str">
            <v>LADWP</v>
          </cell>
          <cell r="C146">
            <v>2026</v>
          </cell>
          <cell r="D146">
            <v>17.96976784122872</v>
          </cell>
          <cell r="E146">
            <v>16.176942069094363</v>
          </cell>
          <cell r="F146">
            <v>20.850765704701516</v>
          </cell>
          <cell r="G146">
            <v>18.153749095894796</v>
          </cell>
          <cell r="H146">
            <v>16.38255649678284</v>
          </cell>
          <cell r="I146">
            <v>22.610677600998667</v>
          </cell>
          <cell r="J146">
            <v>15.884120118405759</v>
          </cell>
          <cell r="K146">
            <v>14.165050786038478</v>
          </cell>
          <cell r="L146">
            <v>19.027161758824082</v>
          </cell>
          <cell r="M146">
            <v>18.991778185794423</v>
          </cell>
          <cell r="N146">
            <v>16.936380518001044</v>
          </cell>
          <cell r="O146">
            <v>22.749742065353111</v>
          </cell>
        </row>
        <row r="147">
          <cell r="A147" t="str">
            <v>PASD1980</v>
          </cell>
          <cell r="B147" t="str">
            <v>PASD</v>
          </cell>
          <cell r="C147">
            <v>1980</v>
          </cell>
          <cell r="D147">
            <v>15.210082316769391</v>
          </cell>
          <cell r="E147">
            <v>15.210082316769391</v>
          </cell>
          <cell r="F147">
            <v>15.210082316769391</v>
          </cell>
          <cell r="G147">
            <v>9.6259047307013308</v>
          </cell>
          <cell r="H147">
            <v>9.6259047307013308</v>
          </cell>
          <cell r="I147">
            <v>9.6259047307013308</v>
          </cell>
          <cell r="J147">
            <v>14.312991743242872</v>
          </cell>
          <cell r="K147">
            <v>14.312991743242872</v>
          </cell>
          <cell r="L147">
            <v>14.312991743242872</v>
          </cell>
          <cell r="M147">
            <v>15.798156152592499</v>
          </cell>
          <cell r="N147">
            <v>15.798156152592499</v>
          </cell>
          <cell r="O147">
            <v>15.798156152592499</v>
          </cell>
        </row>
        <row r="148">
          <cell r="A148" t="str">
            <v>PASD1981</v>
          </cell>
          <cell r="B148" t="str">
            <v>PASD</v>
          </cell>
          <cell r="C148">
            <v>1981</v>
          </cell>
          <cell r="D148">
            <v>14.553465467666861</v>
          </cell>
          <cell r="E148">
            <v>14.553465467666861</v>
          </cell>
          <cell r="F148">
            <v>14.553465467666861</v>
          </cell>
          <cell r="G148">
            <v>8.3372963330170844</v>
          </cell>
          <cell r="H148">
            <v>8.3372963330170844</v>
          </cell>
          <cell r="I148">
            <v>8.3372963330170844</v>
          </cell>
          <cell r="J148">
            <v>12.637028901598669</v>
          </cell>
          <cell r="K148">
            <v>12.637028901598669</v>
          </cell>
          <cell r="L148">
            <v>12.637028901598669</v>
          </cell>
          <cell r="M148">
            <v>13.70742933357265</v>
          </cell>
          <cell r="N148">
            <v>13.70742933357265</v>
          </cell>
          <cell r="O148">
            <v>13.70742933357265</v>
          </cell>
        </row>
        <row r="149">
          <cell r="A149" t="str">
            <v>PASD1982</v>
          </cell>
          <cell r="B149" t="str">
            <v>PASD</v>
          </cell>
          <cell r="C149">
            <v>1982</v>
          </cell>
          <cell r="D149">
            <v>13.351209265084766</v>
          </cell>
          <cell r="E149">
            <v>13.351209265084766</v>
          </cell>
          <cell r="F149">
            <v>13.351209265084766</v>
          </cell>
          <cell r="G149">
            <v>10.115575921821344</v>
          </cell>
          <cell r="H149">
            <v>10.115575921821344</v>
          </cell>
          <cell r="I149">
            <v>10.115575921821344</v>
          </cell>
          <cell r="J149">
            <v>12.576356088883033</v>
          </cell>
          <cell r="K149">
            <v>12.576356088883033</v>
          </cell>
          <cell r="L149">
            <v>12.576356088883033</v>
          </cell>
          <cell r="M149">
            <v>15.712865851644199</v>
          </cell>
          <cell r="N149">
            <v>15.712865851644199</v>
          </cell>
          <cell r="O149">
            <v>15.712865851644199</v>
          </cell>
        </row>
        <row r="150">
          <cell r="A150" t="str">
            <v>PASD1983</v>
          </cell>
          <cell r="B150" t="str">
            <v>PASD</v>
          </cell>
          <cell r="C150">
            <v>1983</v>
          </cell>
          <cell r="D150">
            <v>12.3524118044781</v>
          </cell>
          <cell r="E150">
            <v>12.3524118044781</v>
          </cell>
          <cell r="F150">
            <v>12.3524118044781</v>
          </cell>
          <cell r="G150">
            <v>9.4906008489444833</v>
          </cell>
          <cell r="H150">
            <v>9.4906008489444833</v>
          </cell>
          <cell r="I150">
            <v>9.4906008489444833</v>
          </cell>
          <cell r="J150">
            <v>12.416766864754807</v>
          </cell>
          <cell r="K150">
            <v>12.416766864754807</v>
          </cell>
          <cell r="L150">
            <v>12.416766864754807</v>
          </cell>
          <cell r="M150">
            <v>15.464452999442141</v>
          </cell>
          <cell r="N150">
            <v>15.464452999442141</v>
          </cell>
          <cell r="O150">
            <v>15.464452999442141</v>
          </cell>
        </row>
        <row r="151">
          <cell r="A151" t="str">
            <v>PASD1984</v>
          </cell>
          <cell r="B151" t="str">
            <v>PASD</v>
          </cell>
          <cell r="C151">
            <v>1984</v>
          </cell>
          <cell r="D151">
            <v>12.451058467254066</v>
          </cell>
          <cell r="E151">
            <v>12.451058467254066</v>
          </cell>
          <cell r="F151">
            <v>12.451058467254066</v>
          </cell>
          <cell r="G151">
            <v>9.5872464787708029</v>
          </cell>
          <cell r="H151">
            <v>9.5872464787708029</v>
          </cell>
          <cell r="I151">
            <v>9.5872464787708029</v>
          </cell>
          <cell r="J151">
            <v>12.317027614676926</v>
          </cell>
          <cell r="K151">
            <v>12.317027614676926</v>
          </cell>
          <cell r="L151">
            <v>12.317027614676926</v>
          </cell>
          <cell r="M151">
            <v>14.900977087014192</v>
          </cell>
          <cell r="N151">
            <v>14.900977087014192</v>
          </cell>
          <cell r="O151">
            <v>14.900977087014192</v>
          </cell>
        </row>
        <row r="152">
          <cell r="A152" t="str">
            <v>PASD1985</v>
          </cell>
          <cell r="B152" t="str">
            <v>PASD</v>
          </cell>
          <cell r="C152">
            <v>1985</v>
          </cell>
          <cell r="D152">
            <v>12.898051157957667</v>
          </cell>
          <cell r="E152">
            <v>12.898051157957667</v>
          </cell>
          <cell r="F152">
            <v>12.898051157957667</v>
          </cell>
          <cell r="G152">
            <v>9.2908665473034251</v>
          </cell>
          <cell r="H152">
            <v>9.2908665473034251</v>
          </cell>
          <cell r="I152">
            <v>9.2908665473034251</v>
          </cell>
          <cell r="J152">
            <v>11.856814325343656</v>
          </cell>
          <cell r="K152">
            <v>11.856814325343656</v>
          </cell>
          <cell r="L152">
            <v>11.856814325343656</v>
          </cell>
          <cell r="M152">
            <v>15.150521718662199</v>
          </cell>
          <cell r="N152">
            <v>15.150521718662199</v>
          </cell>
          <cell r="O152">
            <v>15.150521718662199</v>
          </cell>
        </row>
        <row r="153">
          <cell r="A153" t="str">
            <v>PASD1986</v>
          </cell>
          <cell r="B153" t="str">
            <v>PASD</v>
          </cell>
          <cell r="C153">
            <v>1986</v>
          </cell>
          <cell r="D153">
            <v>12.965870738616145</v>
          </cell>
          <cell r="E153">
            <v>12.965870738616145</v>
          </cell>
          <cell r="F153">
            <v>12.965870738616145</v>
          </cell>
          <cell r="G153">
            <v>8.8398536081139412</v>
          </cell>
          <cell r="H153">
            <v>8.8398536081139412</v>
          </cell>
          <cell r="I153">
            <v>8.8398536081139412</v>
          </cell>
          <cell r="J153">
            <v>11.51684285277133</v>
          </cell>
          <cell r="K153">
            <v>11.51684285277133</v>
          </cell>
          <cell r="L153">
            <v>11.51684285277133</v>
          </cell>
          <cell r="M153">
            <v>15.461678967832912</v>
          </cell>
          <cell r="N153">
            <v>15.461678967832912</v>
          </cell>
          <cell r="O153">
            <v>15.461678967832912</v>
          </cell>
        </row>
        <row r="154">
          <cell r="A154" t="str">
            <v>PASD1987</v>
          </cell>
          <cell r="B154" t="str">
            <v>PASD</v>
          </cell>
          <cell r="C154">
            <v>1987</v>
          </cell>
          <cell r="D154">
            <v>13.311134058332026</v>
          </cell>
          <cell r="E154">
            <v>13.311134058332026</v>
          </cell>
          <cell r="F154">
            <v>13.311134058332026</v>
          </cell>
          <cell r="G154">
            <v>9.2393222113960558</v>
          </cell>
          <cell r="H154">
            <v>9.2393222113960558</v>
          </cell>
          <cell r="I154">
            <v>9.2393222113960558</v>
          </cell>
          <cell r="J154">
            <v>12.08816389617594</v>
          </cell>
          <cell r="K154">
            <v>12.08816389617594</v>
          </cell>
          <cell r="L154">
            <v>12.08816389617594</v>
          </cell>
          <cell r="M154">
            <v>14.865272476219404</v>
          </cell>
          <cell r="N154">
            <v>14.865272476219404</v>
          </cell>
          <cell r="O154">
            <v>14.865272476219404</v>
          </cell>
        </row>
        <row r="155">
          <cell r="A155" t="str">
            <v>PASD1988</v>
          </cell>
          <cell r="B155" t="str">
            <v>PASD</v>
          </cell>
          <cell r="C155">
            <v>1988</v>
          </cell>
          <cell r="D155">
            <v>13.862938828235093</v>
          </cell>
          <cell r="E155">
            <v>13.862938828235093</v>
          </cell>
          <cell r="F155">
            <v>13.862938828235093</v>
          </cell>
          <cell r="G155">
            <v>9.8514112002960719</v>
          </cell>
          <cell r="H155">
            <v>9.8514112002960719</v>
          </cell>
          <cell r="I155">
            <v>9.8514112002960719</v>
          </cell>
          <cell r="J155">
            <v>12.920723253610454</v>
          </cell>
          <cell r="K155">
            <v>12.920723253610454</v>
          </cell>
          <cell r="L155">
            <v>12.920723253610454</v>
          </cell>
          <cell r="M155">
            <v>15.3346547086832</v>
          </cell>
          <cell r="N155">
            <v>15.3346547086832</v>
          </cell>
          <cell r="O155">
            <v>15.3346547086832</v>
          </cell>
        </row>
        <row r="156">
          <cell r="A156" t="str">
            <v>PASD1989</v>
          </cell>
          <cell r="B156" t="str">
            <v>PASD</v>
          </cell>
          <cell r="C156">
            <v>1989</v>
          </cell>
          <cell r="D156">
            <v>14.331510476420934</v>
          </cell>
          <cell r="E156">
            <v>14.331510476420934</v>
          </cell>
          <cell r="F156">
            <v>14.331510476420934</v>
          </cell>
          <cell r="G156">
            <v>9.9093985781918654</v>
          </cell>
          <cell r="H156">
            <v>9.9093985781918654</v>
          </cell>
          <cell r="I156">
            <v>9.9093985781918654</v>
          </cell>
          <cell r="J156">
            <v>13.251836756923694</v>
          </cell>
          <cell r="K156">
            <v>13.251836756923694</v>
          </cell>
          <cell r="L156">
            <v>13.251836756923694</v>
          </cell>
          <cell r="M156">
            <v>15.705068414760108</v>
          </cell>
          <cell r="N156">
            <v>15.705068414760108</v>
          </cell>
          <cell r="O156">
            <v>15.705068414760108</v>
          </cell>
        </row>
        <row r="157">
          <cell r="A157" t="str">
            <v>PASD1990</v>
          </cell>
          <cell r="B157" t="str">
            <v>PASD</v>
          </cell>
          <cell r="C157">
            <v>1990</v>
          </cell>
          <cell r="D157">
            <v>14.285473980235086</v>
          </cell>
          <cell r="E157">
            <v>14.285473980235086</v>
          </cell>
          <cell r="F157">
            <v>14.285473980235086</v>
          </cell>
          <cell r="G157">
            <v>14.714809178903087</v>
          </cell>
          <cell r="H157">
            <v>14.714809178903087</v>
          </cell>
          <cell r="I157">
            <v>14.714809178903087</v>
          </cell>
          <cell r="J157">
            <v>13.877355901766785</v>
          </cell>
          <cell r="K157">
            <v>13.877355901766785</v>
          </cell>
          <cell r="L157">
            <v>13.877355901766785</v>
          </cell>
          <cell r="M157">
            <v>15.752642528935334</v>
          </cell>
          <cell r="N157">
            <v>15.752642528935334</v>
          </cell>
          <cell r="O157">
            <v>15.752642528935334</v>
          </cell>
        </row>
        <row r="158">
          <cell r="A158" t="str">
            <v>PASD1991</v>
          </cell>
          <cell r="B158" t="str">
            <v>PASD</v>
          </cell>
          <cell r="C158">
            <v>1991</v>
          </cell>
          <cell r="D158">
            <v>13.946224839362189</v>
          </cell>
          <cell r="E158">
            <v>13.946224839362189</v>
          </cell>
          <cell r="F158">
            <v>13.946224839362189</v>
          </cell>
          <cell r="G158">
            <v>14.550404352942396</v>
          </cell>
          <cell r="H158">
            <v>14.550404352942396</v>
          </cell>
          <cell r="I158">
            <v>14.550404352942396</v>
          </cell>
          <cell r="J158">
            <v>13.594166729979637</v>
          </cell>
          <cell r="K158">
            <v>13.594166729979637</v>
          </cell>
          <cell r="L158">
            <v>13.594166729979637</v>
          </cell>
          <cell r="M158">
            <v>15.925417886294014</v>
          </cell>
          <cell r="N158">
            <v>15.925417886294014</v>
          </cell>
          <cell r="O158">
            <v>15.925417886294014</v>
          </cell>
        </row>
        <row r="159">
          <cell r="A159" t="str">
            <v>PASD1992</v>
          </cell>
          <cell r="B159" t="str">
            <v>PASD</v>
          </cell>
          <cell r="C159">
            <v>1992</v>
          </cell>
          <cell r="D159">
            <v>13.77478329109876</v>
          </cell>
          <cell r="E159">
            <v>13.77478329109876</v>
          </cell>
          <cell r="F159">
            <v>13.77478329109876</v>
          </cell>
          <cell r="G159">
            <v>14.361165875191052</v>
          </cell>
          <cell r="H159">
            <v>14.361165875191052</v>
          </cell>
          <cell r="I159">
            <v>14.361165875191052</v>
          </cell>
          <cell r="J159">
            <v>13.457047557521248</v>
          </cell>
          <cell r="K159">
            <v>13.457047557521248</v>
          </cell>
          <cell r="L159">
            <v>13.457047557521248</v>
          </cell>
          <cell r="M159">
            <v>16.054200048842446</v>
          </cell>
          <cell r="N159">
            <v>16.054200048842446</v>
          </cell>
          <cell r="O159">
            <v>16.054200048842446</v>
          </cell>
        </row>
        <row r="160">
          <cell r="A160" t="str">
            <v>PASD1993</v>
          </cell>
          <cell r="B160" t="str">
            <v>PASD</v>
          </cell>
          <cell r="C160">
            <v>1993</v>
          </cell>
          <cell r="D160">
            <v>13.801112218272284</v>
          </cell>
          <cell r="E160">
            <v>13.801112218272284</v>
          </cell>
          <cell r="F160">
            <v>13.801112218272284</v>
          </cell>
          <cell r="G160">
            <v>14.173769858681412</v>
          </cell>
          <cell r="H160">
            <v>14.173769858681412</v>
          </cell>
          <cell r="I160">
            <v>14.173769858681412</v>
          </cell>
          <cell r="J160">
            <v>13.453182671340716</v>
          </cell>
          <cell r="K160">
            <v>13.453182671340716</v>
          </cell>
          <cell r="L160">
            <v>13.453182671340716</v>
          </cell>
          <cell r="M160">
            <v>16.529443885308069</v>
          </cell>
          <cell r="N160">
            <v>16.529443885308069</v>
          </cell>
          <cell r="O160">
            <v>16.529443885308069</v>
          </cell>
        </row>
        <row r="161">
          <cell r="A161" t="str">
            <v>PASD1994</v>
          </cell>
          <cell r="B161" t="str">
            <v>PASD</v>
          </cell>
          <cell r="C161">
            <v>1994</v>
          </cell>
          <cell r="D161">
            <v>13.950468883911643</v>
          </cell>
          <cell r="E161">
            <v>13.950468883911643</v>
          </cell>
          <cell r="F161">
            <v>13.950468883911643</v>
          </cell>
          <cell r="G161">
            <v>14.476602873068249</v>
          </cell>
          <cell r="H161">
            <v>14.476602873068249</v>
          </cell>
          <cell r="I161">
            <v>14.476602873068249</v>
          </cell>
          <cell r="J161">
            <v>13.610458030387734</v>
          </cell>
          <cell r="K161">
            <v>13.610458030387734</v>
          </cell>
          <cell r="L161">
            <v>13.610458030387734</v>
          </cell>
          <cell r="M161">
            <v>16.144653769155838</v>
          </cell>
          <cell r="N161">
            <v>16.144653769155838</v>
          </cell>
          <cell r="O161">
            <v>16.144653769155838</v>
          </cell>
        </row>
        <row r="162">
          <cell r="A162" t="str">
            <v>PASD1995</v>
          </cell>
          <cell r="B162" t="str">
            <v>PASD</v>
          </cell>
          <cell r="C162">
            <v>1995</v>
          </cell>
          <cell r="D162">
            <v>13.303730256632873</v>
          </cell>
          <cell r="E162">
            <v>13.303730256632873</v>
          </cell>
          <cell r="F162">
            <v>13.303730256632873</v>
          </cell>
          <cell r="G162">
            <v>14.297447745690532</v>
          </cell>
          <cell r="H162">
            <v>14.297447745690532</v>
          </cell>
          <cell r="I162">
            <v>14.297447745690532</v>
          </cell>
          <cell r="J162">
            <v>13.256421265253385</v>
          </cell>
          <cell r="K162">
            <v>13.256421265253385</v>
          </cell>
          <cell r="L162">
            <v>13.256421265253385</v>
          </cell>
          <cell r="M162">
            <v>16.701288469575292</v>
          </cell>
          <cell r="N162">
            <v>16.701288469575292</v>
          </cell>
          <cell r="O162">
            <v>16.701288469575292</v>
          </cell>
        </row>
        <row r="163">
          <cell r="A163" t="str">
            <v>PASD1996</v>
          </cell>
          <cell r="B163" t="str">
            <v>PASD</v>
          </cell>
          <cell r="C163">
            <v>1996</v>
          </cell>
          <cell r="D163">
            <v>13.031612134978447</v>
          </cell>
          <cell r="E163">
            <v>13.031612134978447</v>
          </cell>
          <cell r="F163">
            <v>13.031612134978447</v>
          </cell>
          <cell r="G163">
            <v>13.714532685251582</v>
          </cell>
          <cell r="H163">
            <v>13.714532685251582</v>
          </cell>
          <cell r="I163">
            <v>13.714532685251582</v>
          </cell>
          <cell r="J163">
            <v>12.731995215809571</v>
          </cell>
          <cell r="K163">
            <v>12.731995215809571</v>
          </cell>
          <cell r="L163">
            <v>12.731995215809571</v>
          </cell>
          <cell r="M163">
            <v>15.175865132450763</v>
          </cell>
          <cell r="N163">
            <v>15.175865132450763</v>
          </cell>
          <cell r="O163">
            <v>15.175865132450763</v>
          </cell>
        </row>
        <row r="164">
          <cell r="A164" t="str">
            <v>PASD1997</v>
          </cell>
          <cell r="B164" t="str">
            <v>PASD</v>
          </cell>
          <cell r="C164">
            <v>1997</v>
          </cell>
          <cell r="D164">
            <v>13.961254040852499</v>
          </cell>
          <cell r="E164">
            <v>13.961254040852499</v>
          </cell>
          <cell r="F164">
            <v>13.961254040852499</v>
          </cell>
          <cell r="G164">
            <v>14.700413526285525</v>
          </cell>
          <cell r="H164">
            <v>14.700413526285525</v>
          </cell>
          <cell r="I164">
            <v>14.700413526285525</v>
          </cell>
          <cell r="J164">
            <v>13.607472247926923</v>
          </cell>
          <cell r="K164">
            <v>13.607472247926923</v>
          </cell>
          <cell r="L164">
            <v>13.607472247926923</v>
          </cell>
          <cell r="M164">
            <v>14.109634805445328</v>
          </cell>
          <cell r="N164">
            <v>14.109634805445328</v>
          </cell>
          <cell r="O164">
            <v>14.109634805445328</v>
          </cell>
        </row>
        <row r="165">
          <cell r="A165" t="str">
            <v>PASD1998</v>
          </cell>
          <cell r="B165" t="str">
            <v>PASD</v>
          </cell>
          <cell r="C165">
            <v>1998</v>
          </cell>
          <cell r="D165">
            <v>14.639474801476892</v>
          </cell>
          <cell r="E165">
            <v>14.639474801476892</v>
          </cell>
          <cell r="F165">
            <v>14.639474801476892</v>
          </cell>
          <cell r="G165">
            <v>15.712093376010571</v>
          </cell>
          <cell r="H165">
            <v>15.712093376010571</v>
          </cell>
          <cell r="I165">
            <v>15.712093376010571</v>
          </cell>
          <cell r="J165">
            <v>14.716830119389416</v>
          </cell>
          <cell r="K165">
            <v>14.716830119389416</v>
          </cell>
          <cell r="L165">
            <v>14.716830119389416</v>
          </cell>
          <cell r="M165">
            <v>14.219906982090063</v>
          </cell>
          <cell r="N165">
            <v>14.219906982090063</v>
          </cell>
          <cell r="O165">
            <v>14.219906982090063</v>
          </cell>
        </row>
        <row r="166">
          <cell r="A166" t="str">
            <v>PASD1999</v>
          </cell>
          <cell r="B166" t="str">
            <v>PASD</v>
          </cell>
          <cell r="C166">
            <v>1999</v>
          </cell>
          <cell r="D166">
            <v>15.80788697501791</v>
          </cell>
          <cell r="E166">
            <v>15.80788697501791</v>
          </cell>
          <cell r="F166">
            <v>15.80788697501791</v>
          </cell>
          <cell r="G166">
            <v>16.75076745752348</v>
          </cell>
          <cell r="H166">
            <v>16.75076745752348</v>
          </cell>
          <cell r="I166">
            <v>16.75076745752348</v>
          </cell>
          <cell r="J166">
            <v>15.528038616902082</v>
          </cell>
          <cell r="K166">
            <v>15.528038616902082</v>
          </cell>
          <cell r="L166">
            <v>15.528038616902082</v>
          </cell>
          <cell r="M166">
            <v>12.948576651150526</v>
          </cell>
          <cell r="N166">
            <v>12.948576651150526</v>
          </cell>
          <cell r="O166">
            <v>12.948576651150526</v>
          </cell>
        </row>
        <row r="167">
          <cell r="A167" t="str">
            <v>PASD2000</v>
          </cell>
          <cell r="B167" t="str">
            <v>PASD</v>
          </cell>
          <cell r="C167">
            <v>2000</v>
          </cell>
          <cell r="D167">
            <v>20.607203525640962</v>
          </cell>
          <cell r="E167">
            <v>20.607203525640962</v>
          </cell>
          <cell r="F167">
            <v>20.607203525640962</v>
          </cell>
          <cell r="G167">
            <v>21.404598328204163</v>
          </cell>
          <cell r="H167">
            <v>21.404598328204163</v>
          </cell>
          <cell r="I167">
            <v>21.404598328204163</v>
          </cell>
          <cell r="J167">
            <v>20.257152771295807</v>
          </cell>
          <cell r="K167">
            <v>20.257152771295807</v>
          </cell>
          <cell r="L167">
            <v>20.257152771295807</v>
          </cell>
          <cell r="M167">
            <v>12.36128440139059</v>
          </cell>
          <cell r="N167">
            <v>12.36128440139059</v>
          </cell>
          <cell r="O167">
            <v>12.36128440139059</v>
          </cell>
        </row>
        <row r="168">
          <cell r="A168" t="str">
            <v>PASD2001</v>
          </cell>
          <cell r="B168" t="str">
            <v>PASD</v>
          </cell>
          <cell r="C168">
            <v>2001</v>
          </cell>
          <cell r="D168">
            <v>16.005798930813452</v>
          </cell>
          <cell r="E168">
            <v>16.005798930813452</v>
          </cell>
          <cell r="F168">
            <v>16.005798930813452</v>
          </cell>
          <cell r="G168">
            <v>16.612506179751694</v>
          </cell>
          <cell r="H168">
            <v>16.612506179751694</v>
          </cell>
          <cell r="I168">
            <v>16.612506179751694</v>
          </cell>
          <cell r="J168">
            <v>15.509930746245193</v>
          </cell>
          <cell r="K168">
            <v>15.509930746245193</v>
          </cell>
          <cell r="L168">
            <v>15.509930746245193</v>
          </cell>
          <cell r="M168">
            <v>15.027716318222497</v>
          </cell>
          <cell r="N168">
            <v>15.027716318222497</v>
          </cell>
          <cell r="O168">
            <v>15.027716318222497</v>
          </cell>
        </row>
        <row r="169">
          <cell r="A169" t="str">
            <v>PASD2002</v>
          </cell>
          <cell r="B169" t="str">
            <v>PASD</v>
          </cell>
          <cell r="C169">
            <v>2002</v>
          </cell>
          <cell r="D169">
            <v>14.993408987197681</v>
          </cell>
          <cell r="E169">
            <v>14.993408987197681</v>
          </cell>
          <cell r="F169">
            <v>14.993408987197681</v>
          </cell>
          <cell r="G169">
            <v>14.547492039291257</v>
          </cell>
          <cell r="H169">
            <v>14.547492039291257</v>
          </cell>
          <cell r="I169">
            <v>14.547492039291257</v>
          </cell>
          <cell r="J169">
            <v>13.716350085024816</v>
          </cell>
          <cell r="K169">
            <v>13.716350085024816</v>
          </cell>
          <cell r="L169">
            <v>13.716350085024816</v>
          </cell>
          <cell r="M169">
            <v>15.689256773020073</v>
          </cell>
          <cell r="N169">
            <v>15.689256773020073</v>
          </cell>
          <cell r="O169">
            <v>15.689256773020073</v>
          </cell>
        </row>
        <row r="170">
          <cell r="A170" t="str">
            <v>PASD2003</v>
          </cell>
          <cell r="B170" t="str">
            <v>PASD</v>
          </cell>
          <cell r="C170">
            <v>2003</v>
          </cell>
          <cell r="D170">
            <v>13.811546540831444</v>
          </cell>
          <cell r="E170">
            <v>13.811546540831444</v>
          </cell>
          <cell r="F170">
            <v>13.811546540831444</v>
          </cell>
          <cell r="G170">
            <v>13.791473059574381</v>
          </cell>
          <cell r="H170">
            <v>13.791473059574381</v>
          </cell>
          <cell r="I170">
            <v>13.791473059574381</v>
          </cell>
          <cell r="J170">
            <v>12.283013754441662</v>
          </cell>
          <cell r="K170">
            <v>12.283013754441662</v>
          </cell>
          <cell r="L170">
            <v>12.283013754441662</v>
          </cell>
          <cell r="M170">
            <v>15.178763454619256</v>
          </cell>
          <cell r="N170">
            <v>15.178763454619256</v>
          </cell>
          <cell r="O170">
            <v>15.178763454619256</v>
          </cell>
        </row>
        <row r="171">
          <cell r="A171" t="str">
            <v>PASD2004</v>
          </cell>
          <cell r="B171" t="str">
            <v>PASD</v>
          </cell>
          <cell r="C171">
            <v>2004</v>
          </cell>
          <cell r="D171">
            <v>13.814724222548437</v>
          </cell>
          <cell r="E171">
            <v>13.814724222548437</v>
          </cell>
          <cell r="F171">
            <v>13.814724222548437</v>
          </cell>
          <cell r="G171">
            <v>13.003469926617075</v>
          </cell>
          <cell r="H171">
            <v>13.003469926617075</v>
          </cell>
          <cell r="I171">
            <v>13.003469926617075</v>
          </cell>
          <cell r="J171">
            <v>12.876599875879652</v>
          </cell>
          <cell r="K171">
            <v>12.876599875879652</v>
          </cell>
          <cell r="L171">
            <v>12.876599875879652</v>
          </cell>
          <cell r="M171">
            <v>13.069348826058741</v>
          </cell>
          <cell r="N171">
            <v>13.069348826058741</v>
          </cell>
          <cell r="O171">
            <v>13.069348826058741</v>
          </cell>
        </row>
        <row r="172">
          <cell r="A172" t="str">
            <v>PASD2005</v>
          </cell>
          <cell r="B172" t="str">
            <v>PASD</v>
          </cell>
          <cell r="C172">
            <v>2005</v>
          </cell>
          <cell r="D172">
            <v>13.499232008330461</v>
          </cell>
          <cell r="E172">
            <v>13.499232008330461</v>
          </cell>
          <cell r="F172">
            <v>13.499232008330461</v>
          </cell>
          <cell r="G172">
            <v>12.179127280205927</v>
          </cell>
          <cell r="H172">
            <v>12.179127280205927</v>
          </cell>
          <cell r="I172">
            <v>12.179127280205927</v>
          </cell>
          <cell r="J172">
            <v>12.060300036039784</v>
          </cell>
          <cell r="K172">
            <v>12.060300036039784</v>
          </cell>
          <cell r="L172">
            <v>12.060300036039784</v>
          </cell>
          <cell r="M172">
            <v>12.689880010386178</v>
          </cell>
          <cell r="N172">
            <v>12.689880010386178</v>
          </cell>
          <cell r="O172">
            <v>12.689880010386178</v>
          </cell>
        </row>
        <row r="173">
          <cell r="A173" t="str">
            <v>PASD2006</v>
          </cell>
          <cell r="B173" t="str">
            <v>PASD</v>
          </cell>
          <cell r="C173">
            <v>2006</v>
          </cell>
          <cell r="D173">
            <v>14.096218307132361</v>
          </cell>
          <cell r="E173">
            <v>14.096218307132361</v>
          </cell>
          <cell r="F173">
            <v>14.096218307132361</v>
          </cell>
          <cell r="G173">
            <v>12.909062490118968</v>
          </cell>
          <cell r="H173">
            <v>12.909062490118968</v>
          </cell>
          <cell r="I173">
            <v>12.909062490118968</v>
          </cell>
          <cell r="J173">
            <v>12.783113537851884</v>
          </cell>
          <cell r="K173">
            <v>12.783113537851884</v>
          </cell>
          <cell r="L173">
            <v>12.783113537851884</v>
          </cell>
          <cell r="M173">
            <v>14.602870059141273</v>
          </cell>
          <cell r="N173">
            <v>14.602870059141273</v>
          </cell>
          <cell r="O173">
            <v>14.602870059141273</v>
          </cell>
        </row>
        <row r="174">
          <cell r="A174" t="str">
            <v>PASD2007</v>
          </cell>
          <cell r="B174" t="str">
            <v>PASD</v>
          </cell>
          <cell r="C174">
            <v>2007</v>
          </cell>
          <cell r="D174">
            <v>14.791101860324858</v>
          </cell>
          <cell r="E174">
            <v>14.791101860324858</v>
          </cell>
          <cell r="F174">
            <v>14.791101860324858</v>
          </cell>
          <cell r="G174">
            <v>13.437551340283546</v>
          </cell>
          <cell r="H174">
            <v>13.437551340283546</v>
          </cell>
          <cell r="I174">
            <v>13.437551340283546</v>
          </cell>
          <cell r="J174">
            <v>13.306446117604571</v>
          </cell>
          <cell r="K174">
            <v>13.306446117604571</v>
          </cell>
          <cell r="L174">
            <v>13.306446117604571</v>
          </cell>
          <cell r="M174">
            <v>13.81409348684393</v>
          </cell>
          <cell r="N174">
            <v>13.81409348684393</v>
          </cell>
          <cell r="O174">
            <v>13.81409348684393</v>
          </cell>
        </row>
        <row r="175">
          <cell r="A175" t="str">
            <v>PASD2008</v>
          </cell>
          <cell r="B175" t="str">
            <v>PASD</v>
          </cell>
          <cell r="C175">
            <v>2008</v>
          </cell>
          <cell r="D175">
            <v>15.758273111399637</v>
          </cell>
          <cell r="E175">
            <v>15.758273111399637</v>
          </cell>
          <cell r="F175">
            <v>15.758273111399637</v>
          </cell>
          <cell r="G175">
            <v>14.206971226351152</v>
          </cell>
          <cell r="H175">
            <v>14.206971226351152</v>
          </cell>
          <cell r="I175">
            <v>14.206971226351152</v>
          </cell>
          <cell r="J175">
            <v>14.068359058177268</v>
          </cell>
          <cell r="K175">
            <v>14.068359058177268</v>
          </cell>
          <cell r="L175">
            <v>14.068359058177268</v>
          </cell>
          <cell r="M175">
            <v>12.820549295932175</v>
          </cell>
          <cell r="N175">
            <v>12.820549295932175</v>
          </cell>
          <cell r="O175">
            <v>12.820549295932175</v>
          </cell>
        </row>
        <row r="176">
          <cell r="A176" t="str">
            <v>PASD2009</v>
          </cell>
          <cell r="B176" t="str">
            <v>PASD</v>
          </cell>
          <cell r="C176">
            <v>2009</v>
          </cell>
          <cell r="D176">
            <v>15.748241887485619</v>
          </cell>
          <cell r="E176">
            <v>15.748241887485619</v>
          </cell>
          <cell r="F176">
            <v>15.748241887485619</v>
          </cell>
          <cell r="G176">
            <v>14.238750205439688</v>
          </cell>
          <cell r="H176">
            <v>14.238750205439688</v>
          </cell>
          <cell r="I176">
            <v>14.238750205439688</v>
          </cell>
          <cell r="J176">
            <v>14.099827981510526</v>
          </cell>
          <cell r="K176">
            <v>14.099827981510526</v>
          </cell>
          <cell r="L176">
            <v>14.099827981510526</v>
          </cell>
          <cell r="M176">
            <v>14.234249508063458</v>
          </cell>
          <cell r="N176">
            <v>14.234249508063458</v>
          </cell>
          <cell r="O176">
            <v>14.234249508063458</v>
          </cell>
        </row>
        <row r="177">
          <cell r="A177" t="str">
            <v>PASD2010</v>
          </cell>
          <cell r="B177" t="str">
            <v>PASD</v>
          </cell>
          <cell r="C177">
            <v>2010</v>
          </cell>
          <cell r="D177">
            <v>15.748241887485619</v>
          </cell>
          <cell r="E177">
            <v>15.748241887485619</v>
          </cell>
          <cell r="F177">
            <v>15.748241887485619</v>
          </cell>
          <cell r="G177">
            <v>14.238750205439688</v>
          </cell>
          <cell r="H177">
            <v>14.238750205439688</v>
          </cell>
          <cell r="I177">
            <v>14.238750205439688</v>
          </cell>
          <cell r="J177">
            <v>14.099827981510524</v>
          </cell>
          <cell r="K177">
            <v>14.099827981510524</v>
          </cell>
          <cell r="L177">
            <v>14.099827981510524</v>
          </cell>
          <cell r="M177">
            <v>14.234249508063458</v>
          </cell>
          <cell r="N177">
            <v>14.234249508063458</v>
          </cell>
          <cell r="O177">
            <v>14.234249508063458</v>
          </cell>
        </row>
        <row r="178">
          <cell r="A178" t="str">
            <v>PASD2011</v>
          </cell>
          <cell r="B178" t="str">
            <v>PASD</v>
          </cell>
          <cell r="C178">
            <v>2011</v>
          </cell>
          <cell r="D178">
            <v>15.846345814654409</v>
          </cell>
          <cell r="E178">
            <v>15.846345814654409</v>
          </cell>
          <cell r="F178">
            <v>15.846345814654409</v>
          </cell>
          <cell r="G178">
            <v>14.317037590697847</v>
          </cell>
          <cell r="H178">
            <v>14.317037590697847</v>
          </cell>
          <cell r="I178">
            <v>14.317037590697847</v>
          </cell>
          <cell r="J178">
            <v>14.177351545681249</v>
          </cell>
          <cell r="K178">
            <v>14.177351545681249</v>
          </cell>
          <cell r="L178">
            <v>14.177351545681249</v>
          </cell>
          <cell r="M178">
            <v>14.234249508063458</v>
          </cell>
          <cell r="N178">
            <v>14.234249508063458</v>
          </cell>
          <cell r="O178">
            <v>14.234249508063458</v>
          </cell>
        </row>
        <row r="179">
          <cell r="A179" t="str">
            <v>PASD2012</v>
          </cell>
          <cell r="B179" t="str">
            <v>PASD</v>
          </cell>
          <cell r="C179">
            <v>2012</v>
          </cell>
          <cell r="D179">
            <v>15.82769990264296</v>
          </cell>
          <cell r="E179">
            <v>15.82769990264296</v>
          </cell>
          <cell r="F179">
            <v>15.82769990264296</v>
          </cell>
          <cell r="G179">
            <v>14.151497720070845</v>
          </cell>
          <cell r="H179">
            <v>14.151497720070845</v>
          </cell>
          <cell r="I179">
            <v>14.151497720070845</v>
          </cell>
          <cell r="J179">
            <v>14.738706989381411</v>
          </cell>
          <cell r="K179">
            <v>14.738706989381411</v>
          </cell>
          <cell r="L179">
            <v>14.738706989381411</v>
          </cell>
          <cell r="M179">
            <v>14.234249508063458</v>
          </cell>
          <cell r="N179">
            <v>14.234249508063458</v>
          </cell>
          <cell r="O179">
            <v>14.234249508063458</v>
          </cell>
        </row>
        <row r="180">
          <cell r="A180" t="str">
            <v>PASD2013</v>
          </cell>
          <cell r="B180" t="str">
            <v>PASD</v>
          </cell>
          <cell r="C180">
            <v>2013</v>
          </cell>
          <cell r="D180">
            <v>15.730678239263817</v>
          </cell>
          <cell r="E180">
            <v>15.730678239263817</v>
          </cell>
          <cell r="F180">
            <v>15.730678239263817</v>
          </cell>
          <cell r="G180">
            <v>14.093087531184496</v>
          </cell>
          <cell r="H180">
            <v>14.093087531184496</v>
          </cell>
          <cell r="I180">
            <v>14.093087531184496</v>
          </cell>
          <cell r="J180">
            <v>14.677873099130393</v>
          </cell>
          <cell r="K180">
            <v>14.677873099130393</v>
          </cell>
          <cell r="L180">
            <v>14.677873099130393</v>
          </cell>
          <cell r="M180">
            <v>15.319912606136091</v>
          </cell>
          <cell r="N180">
            <v>15.319912606136091</v>
          </cell>
          <cell r="O180">
            <v>15.319912606136091</v>
          </cell>
        </row>
        <row r="181">
          <cell r="A181" t="str">
            <v>PASD2014</v>
          </cell>
          <cell r="B181" t="str">
            <v>PASD</v>
          </cell>
          <cell r="C181">
            <v>2014</v>
          </cell>
          <cell r="D181">
            <v>16.334683872237161</v>
          </cell>
          <cell r="E181">
            <v>14.930364143926205</v>
          </cell>
          <cell r="F181">
            <v>14.930364143926205</v>
          </cell>
          <cell r="G181">
            <v>14.930364143926205</v>
          </cell>
          <cell r="H181">
            <v>14.609903587591003</v>
          </cell>
          <cell r="I181">
            <v>14.609903587591003</v>
          </cell>
          <cell r="J181">
            <v>14.609903587591003</v>
          </cell>
          <cell r="K181">
            <v>0</v>
          </cell>
          <cell r="L181">
            <v>16.334683872237161</v>
          </cell>
          <cell r="M181">
            <v>16.230075443483241</v>
          </cell>
          <cell r="N181">
            <v>15.881718299890279</v>
          </cell>
          <cell r="O181">
            <v>15.881718299890279</v>
          </cell>
        </row>
        <row r="182">
          <cell r="A182" t="str">
            <v>PASD2015</v>
          </cell>
          <cell r="B182" t="str">
            <v>PASD</v>
          </cell>
          <cell r="C182">
            <v>2015</v>
          </cell>
          <cell r="D182">
            <v>16.655913954586477</v>
          </cell>
          <cell r="E182">
            <v>15.033293452417555</v>
          </cell>
          <cell r="F182">
            <v>14.975510120345703</v>
          </cell>
          <cell r="G182">
            <v>15.153787797360877</v>
          </cell>
          <cell r="H182">
            <v>14.696146842548865</v>
          </cell>
          <cell r="I182">
            <v>14.654080565225192</v>
          </cell>
          <cell r="J182">
            <v>14.818852911853067</v>
          </cell>
          <cell r="K182">
            <v>0</v>
          </cell>
          <cell r="L182">
            <v>16.334683872237161</v>
          </cell>
          <cell r="M182">
            <v>16.47294847163899</v>
          </cell>
          <cell r="N182">
            <v>15.975469163631073</v>
          </cell>
          <cell r="O182">
            <v>15.929740951779827</v>
          </cell>
        </row>
        <row r="183">
          <cell r="A183" t="str">
            <v>PASD2016</v>
          </cell>
          <cell r="B183" t="str">
            <v>PASD</v>
          </cell>
          <cell r="C183">
            <v>2016</v>
          </cell>
          <cell r="D183">
            <v>16.983461194134136</v>
          </cell>
          <cell r="E183">
            <v>15.136932351274174</v>
          </cell>
          <cell r="F183">
            <v>15.020792607781759</v>
          </cell>
          <cell r="G183">
            <v>15.380554847408847</v>
          </cell>
          <cell r="H183">
            <v>14.782899197308867</v>
          </cell>
          <cell r="I183">
            <v>14.69839112384718</v>
          </cell>
          <cell r="J183">
            <v>15.030790607656931</v>
          </cell>
          <cell r="K183">
            <v>0</v>
          </cell>
          <cell r="L183">
            <v>16.334683872237161</v>
          </cell>
          <cell r="M183">
            <v>16.719455944256257</v>
          </cell>
          <cell r="N183">
            <v>16.069773445099482</v>
          </cell>
          <cell r="O183">
            <v>15.977908813088844</v>
          </cell>
        </row>
        <row r="184">
          <cell r="A184" t="str">
            <v>PASD2017</v>
          </cell>
          <cell r="B184" t="str">
            <v>PASD</v>
          </cell>
          <cell r="C184">
            <v>2017</v>
          </cell>
          <cell r="D184">
            <v>17.317449821072955</v>
          </cell>
          <cell r="E184">
            <v>15.241285732382485</v>
          </cell>
          <cell r="F184">
            <v>15.066212019012193</v>
          </cell>
          <cell r="G184">
            <v>15.610715325929954</v>
          </cell>
          <cell r="H184">
            <v>14.870163657121781</v>
          </cell>
          <cell r="I184">
            <v>14.742835667375058</v>
          </cell>
          <cell r="J184">
            <v>15.245759414382119</v>
          </cell>
          <cell r="K184">
            <v>0</v>
          </cell>
          <cell r="L184">
            <v>16.334683872237161</v>
          </cell>
          <cell r="M184">
            <v>16.969652248545689</v>
          </cell>
          <cell r="N184">
            <v>16.164634411158008</v>
          </cell>
          <cell r="O184">
            <v>16.026222322897112</v>
          </cell>
        </row>
        <row r="185">
          <cell r="A185" t="str">
            <v>PASD2018</v>
          </cell>
          <cell r="B185" t="str">
            <v>PASD</v>
          </cell>
          <cell r="C185">
            <v>2018</v>
          </cell>
          <cell r="D185">
            <v>17.658006508647318</v>
          </cell>
          <cell r="E185">
            <v>15.346358521353368</v>
          </cell>
          <cell r="F185">
            <v>15.111768768062966</v>
          </cell>
          <cell r="G185">
            <v>15.844320013479839</v>
          </cell>
          <cell r="H185">
            <v>14.957943244978578</v>
          </cell>
          <cell r="I185">
            <v>14.787414600948264</v>
          </cell>
          <cell r="J185">
            <v>15.463802682662331</v>
          </cell>
          <cell r="K185">
            <v>0</v>
          </cell>
          <cell r="L185">
            <v>16.334683872237161</v>
          </cell>
          <cell r="M185">
            <v>17.223592585588865</v>
          </cell>
          <cell r="N185">
            <v>16.260055347953664</v>
          </cell>
          <cell r="O185">
            <v>16.07468192161209</v>
          </cell>
        </row>
        <row r="186">
          <cell r="A186" t="str">
            <v>PASD2019</v>
          </cell>
          <cell r="B186" t="str">
            <v>PASD</v>
          </cell>
          <cell r="C186">
            <v>2019</v>
          </cell>
          <cell r="D186">
            <v>18.005260421197065</v>
          </cell>
          <cell r="E186">
            <v>15.452155677754661</v>
          </cell>
          <cell r="F186">
            <v>15.157463270211959</v>
          </cell>
          <cell r="G186">
            <v>16.081420450513711</v>
          </cell>
          <cell r="H186">
            <v>15.046241001715153</v>
          </cell>
          <cell r="I186">
            <v>14.832128330931289</v>
          </cell>
          <cell r="J186">
            <v>15.684964383127527</v>
          </cell>
          <cell r="K186">
            <v>0</v>
          </cell>
          <cell r="L186">
            <v>16.334683872237161</v>
          </cell>
          <cell r="M186">
            <v>17.481332982517365</v>
          </cell>
          <cell r="N186">
            <v>16.35603956103181</v>
          </cell>
          <cell r="O186">
            <v>16.123288050972924</v>
          </cell>
        </row>
        <row r="187">
          <cell r="A187" t="str">
            <v>PASD2020</v>
          </cell>
          <cell r="B187" t="str">
            <v>PASD</v>
          </cell>
          <cell r="C187">
            <v>2020</v>
          </cell>
          <cell r="D187">
            <v>18.359343263146176</v>
          </cell>
          <cell r="E187">
            <v>15.558682195345257</v>
          </cell>
          <cell r="F187">
            <v>15.20329594199276</v>
          </cell>
          <cell r="G187">
            <v>16.322068948757774</v>
          </cell>
          <cell r="H187">
            <v>15.135059986117659</v>
          </cell>
          <cell r="I187">
            <v>14.876977264917377</v>
          </cell>
          <cell r="J187">
            <v>15.909289115271049</v>
          </cell>
          <cell r="K187">
            <v>0</v>
          </cell>
          <cell r="L187">
            <v>16.334683872237161</v>
          </cell>
          <cell r="M187">
            <v>17.742930304874101</v>
          </cell>
          <cell r="N187">
            <v>16.452590375450672</v>
          </cell>
          <cell r="O187">
            <v>16.17204115405448</v>
          </cell>
        </row>
        <row r="188">
          <cell r="A188" t="str">
            <v>PASD2021</v>
          </cell>
          <cell r="B188" t="str">
            <v>PASD</v>
          </cell>
          <cell r="C188">
            <v>2021</v>
          </cell>
          <cell r="D188">
            <v>18.720389328954862</v>
          </cell>
          <cell r="E188">
            <v>15.665943102310814</v>
          </cell>
          <cell r="F188">
            <v>15.249267201198457</v>
          </cell>
          <cell r="G188">
            <v>16.566318602750815</v>
          </cell>
          <cell r="H188">
            <v>15.224403275028473</v>
          </cell>
          <cell r="I188">
            <v>14.921961811732238</v>
          </cell>
          <cell r="J188">
            <v>16.136822116443565</v>
          </cell>
          <cell r="K188">
            <v>0</v>
          </cell>
          <cell r="L188">
            <v>16.334683872237161</v>
          </cell>
          <cell r="M188">
            <v>18.008442269159605</v>
          </cell>
          <cell r="N188">
            <v>16.549711135896516</v>
          </cell>
          <cell r="O188">
            <v>16.22094167527138</v>
          </cell>
        </row>
        <row r="189">
          <cell r="A189" t="str">
            <v>PASD2022</v>
          </cell>
          <cell r="B189" t="str">
            <v>PASD</v>
          </cell>
          <cell r="C189">
            <v>2022</v>
          </cell>
          <cell r="D189">
            <v>19.088535554053976</v>
          </cell>
          <cell r="E189">
            <v>15.773943461501093</v>
          </cell>
          <cell r="F189">
            <v>15.295377466885446</v>
          </cell>
          <cell r="G189">
            <v>16.814223301558521</v>
          </cell>
          <cell r="H189">
            <v>15.314273963452782</v>
          </cell>
          <cell r="I189">
            <v>14.967082381437779</v>
          </cell>
          <cell r="J189">
            <v>16.367609270975635</v>
          </cell>
          <cell r="K189">
            <v>0</v>
          </cell>
          <cell r="L189">
            <v>16.334683872237161</v>
          </cell>
          <cell r="M189">
            <v>18.277927455566115</v>
          </cell>
          <cell r="N189">
            <v>16.647405206799515</v>
          </cell>
          <cell r="O189">
            <v>16.269990060382053</v>
          </cell>
        </row>
        <row r="190">
          <cell r="A190" t="str">
            <v>PASD2023</v>
          </cell>
          <cell r="B190" t="str">
            <v>PASD</v>
          </cell>
          <cell r="C190">
            <v>2023</v>
          </cell>
          <cell r="D190">
            <v>19.463921566781067</v>
          </cell>
          <cell r="E190">
            <v>15.882688370668927</v>
          </cell>
          <cell r="F190">
            <v>15.341627159377257</v>
          </cell>
          <cell r="G190">
            <v>17.065837740663067</v>
          </cell>
          <cell r="H190">
            <v>15.4046751646658</v>
          </cell>
          <cell r="I190">
            <v>15.012339385335837</v>
          </cell>
          <cell r="J190">
            <v>16.601697119430749</v>
          </cell>
          <cell r="K190">
            <v>0</v>
          </cell>
          <cell r="L190">
            <v>16.334683872237161</v>
          </cell>
          <cell r="M190">
            <v>18.551445320902161</v>
          </cell>
          <cell r="N190">
            <v>16.745675972450311</v>
          </cell>
          <cell r="O190">
            <v>16.319186756492797</v>
          </cell>
        </row>
        <row r="191">
          <cell r="A191" t="str">
            <v>PASD2024</v>
          </cell>
          <cell r="B191" t="str">
            <v>PASD</v>
          </cell>
          <cell r="C191">
            <v>2024</v>
          </cell>
          <cell r="D191">
            <v>19.846689741337816</v>
          </cell>
          <cell r="E191">
            <v>15.992182962710849</v>
          </cell>
          <cell r="F191">
            <v>15.388016700268377</v>
          </cell>
          <cell r="G191">
            <v>17.32121743403065</v>
          </cell>
          <cell r="H191">
            <v>15.495610010320616</v>
          </cell>
          <cell r="I191">
            <v>15.057733235971931</v>
          </cell>
          <cell r="J191">
            <v>16.83913286799071</v>
          </cell>
          <cell r="K191">
            <v>0</v>
          </cell>
          <cell r="L191">
            <v>16.334683872237161</v>
          </cell>
          <cell r="M191">
            <v>18.829056211710586</v>
          </cell>
          <cell r="N191">
            <v>16.844526837117236</v>
          </cell>
          <cell r="O191">
            <v>16.368532212061858</v>
          </cell>
        </row>
        <row r="192">
          <cell r="A192" t="str">
            <v>PASD2025</v>
          </cell>
          <cell r="B192" t="str">
            <v>PASD</v>
          </cell>
          <cell r="C192">
            <v>2025</v>
          </cell>
          <cell r="D192">
            <v>20.236985251788862</v>
          </cell>
          <cell r="E192">
            <v>16.102432405909365</v>
          </cell>
          <cell r="F192">
            <v>15.434546512428101</v>
          </cell>
          <cell r="G192">
            <v>17.5804187263596</v>
          </cell>
          <cell r="H192">
            <v>15.587081650556678</v>
          </cell>
          <cell r="I192">
            <v>15.103264347139024</v>
          </cell>
          <cell r="J192">
            <v>17.079964397975225</v>
          </cell>
          <cell r="K192">
            <v>0</v>
          </cell>
          <cell r="L192">
            <v>16.334683872237161</v>
          </cell>
          <cell r="M192">
            <v>19.110821377582887</v>
          </cell>
          <cell r="N192">
            <v>16.943961225164255</v>
          </cell>
          <cell r="O192">
            <v>16.418026876903518</v>
          </cell>
        </row>
        <row r="193">
          <cell r="A193" t="str">
            <v>PASD2026</v>
          </cell>
          <cell r="B193" t="str">
            <v>PASD</v>
          </cell>
          <cell r="C193">
            <v>2026</v>
          </cell>
          <cell r="D193">
            <v>20.634956127122596</v>
          </cell>
          <cell r="E193">
            <v>16.213441904176907</v>
          </cell>
          <cell r="F193">
            <v>15.481217020004381</v>
          </cell>
          <cell r="G193">
            <v>17.843498805511754</v>
          </cell>
          <cell r="H193">
            <v>15.679093254108926</v>
          </cell>
          <cell r="I193">
            <v>15.148933133881295</v>
          </cell>
          <cell r="J193">
            <v>17.324240275497665</v>
          </cell>
          <cell r="K193">
            <v>0</v>
          </cell>
          <cell r="L193">
            <v>16.334683872237161</v>
          </cell>
          <cell r="M193">
            <v>19.396802984672757</v>
          </cell>
          <cell r="N193">
            <v>17.043982581169587</v>
          </cell>
          <cell r="O193">
            <v>16.467671202192189</v>
          </cell>
        </row>
        <row r="194">
          <cell r="A194" t="str">
            <v>PGE1980</v>
          </cell>
          <cell r="B194" t="str">
            <v>PGE</v>
          </cell>
          <cell r="C194">
            <v>1980</v>
          </cell>
          <cell r="D194">
            <v>11.69271224716382</v>
          </cell>
          <cell r="E194">
            <v>11.69271224716382</v>
          </cell>
          <cell r="F194">
            <v>11.69271224716382</v>
          </cell>
          <cell r="G194">
            <v>13.363148974474793</v>
          </cell>
          <cell r="H194">
            <v>13.363148974474793</v>
          </cell>
          <cell r="I194">
            <v>13.363148974474793</v>
          </cell>
          <cell r="J194">
            <v>10.220606101873749</v>
          </cell>
          <cell r="K194">
            <v>10.220606101873749</v>
          </cell>
          <cell r="L194">
            <v>10.220606101873749</v>
          </cell>
          <cell r="M194">
            <v>12.414066095819937</v>
          </cell>
          <cell r="N194">
            <v>12.414066095819937</v>
          </cell>
          <cell r="O194">
            <v>12.414066095819937</v>
          </cell>
        </row>
        <row r="195">
          <cell r="A195" t="str">
            <v>PGE1981</v>
          </cell>
          <cell r="B195" t="str">
            <v>PGE</v>
          </cell>
          <cell r="C195">
            <v>1981</v>
          </cell>
          <cell r="D195">
            <v>13.582412380965936</v>
          </cell>
          <cell r="E195">
            <v>13.582412380965936</v>
          </cell>
          <cell r="F195">
            <v>13.582412380965936</v>
          </cell>
          <cell r="G195">
            <v>15.691306484694405</v>
          </cell>
          <cell r="H195">
            <v>15.691306484694405</v>
          </cell>
          <cell r="I195">
            <v>15.691306484694405</v>
          </cell>
          <cell r="J195">
            <v>11.792110861421961</v>
          </cell>
          <cell r="K195">
            <v>11.792110861421961</v>
          </cell>
          <cell r="L195">
            <v>11.792110861421961</v>
          </cell>
          <cell r="M195">
            <v>13.304421928754044</v>
          </cell>
          <cell r="N195">
            <v>13.304421928754044</v>
          </cell>
          <cell r="O195">
            <v>13.304421928754044</v>
          </cell>
        </row>
        <row r="196">
          <cell r="A196" t="str">
            <v>PGE1982</v>
          </cell>
          <cell r="B196" t="str">
            <v>PGE</v>
          </cell>
          <cell r="C196">
            <v>1982</v>
          </cell>
          <cell r="D196">
            <v>13.086096358874356</v>
          </cell>
          <cell r="E196">
            <v>13.086096358874356</v>
          </cell>
          <cell r="F196">
            <v>13.086096358874356</v>
          </cell>
          <cell r="G196">
            <v>14.800429886396085</v>
          </cell>
          <cell r="H196">
            <v>14.800429886396085</v>
          </cell>
          <cell r="I196">
            <v>14.800429886396085</v>
          </cell>
          <cell r="J196">
            <v>11.925372423568886</v>
          </cell>
          <cell r="K196">
            <v>11.925372423568886</v>
          </cell>
          <cell r="L196">
            <v>11.925372423568886</v>
          </cell>
          <cell r="M196">
            <v>13.456516857695275</v>
          </cell>
          <cell r="N196">
            <v>13.456516857695275</v>
          </cell>
          <cell r="O196">
            <v>13.456516857695275</v>
          </cell>
        </row>
        <row r="197">
          <cell r="A197" t="str">
            <v>PGE1983</v>
          </cell>
          <cell r="B197" t="str">
            <v>PGE</v>
          </cell>
          <cell r="C197">
            <v>1983</v>
          </cell>
          <cell r="D197">
            <v>12.494216382218552</v>
          </cell>
          <cell r="E197">
            <v>12.494216382218552</v>
          </cell>
          <cell r="F197">
            <v>12.494216382218552</v>
          </cell>
          <cell r="G197">
            <v>14.420322537788797</v>
          </cell>
          <cell r="H197">
            <v>14.420322537788797</v>
          </cell>
          <cell r="I197">
            <v>14.420322537788797</v>
          </cell>
          <cell r="J197">
            <v>12.657622371398075</v>
          </cell>
          <cell r="K197">
            <v>12.657622371398075</v>
          </cell>
          <cell r="L197">
            <v>12.657622371398075</v>
          </cell>
          <cell r="M197">
            <v>13.535281975916385</v>
          </cell>
          <cell r="N197">
            <v>13.535281975916385</v>
          </cell>
          <cell r="O197">
            <v>13.535281975916385</v>
          </cell>
        </row>
        <row r="198">
          <cell r="A198" t="str">
            <v>PGE1984</v>
          </cell>
          <cell r="B198" t="str">
            <v>PGE</v>
          </cell>
          <cell r="C198">
            <v>1984</v>
          </cell>
          <cell r="D198">
            <v>14.787751291759783</v>
          </cell>
          <cell r="E198">
            <v>14.787751291759783</v>
          </cell>
          <cell r="F198">
            <v>14.787751291759783</v>
          </cell>
          <cell r="G198">
            <v>16.950412076956027</v>
          </cell>
          <cell r="H198">
            <v>16.950412076956027</v>
          </cell>
          <cell r="I198">
            <v>16.950412076956027</v>
          </cell>
          <cell r="J198">
            <v>15.115819573267881</v>
          </cell>
          <cell r="K198">
            <v>15.115819573267881</v>
          </cell>
          <cell r="L198">
            <v>15.115819573267881</v>
          </cell>
          <cell r="M198">
            <v>15.220841949443034</v>
          </cell>
          <cell r="N198">
            <v>15.220841949443034</v>
          </cell>
          <cell r="O198">
            <v>15.220841949443034</v>
          </cell>
        </row>
        <row r="199">
          <cell r="A199" t="str">
            <v>PGE1985</v>
          </cell>
          <cell r="B199" t="str">
            <v>PGE</v>
          </cell>
          <cell r="C199">
            <v>1985</v>
          </cell>
          <cell r="D199">
            <v>15.727977296343216</v>
          </cell>
          <cell r="E199">
            <v>15.727977296343216</v>
          </cell>
          <cell r="F199">
            <v>15.727977296343216</v>
          </cell>
          <cell r="G199">
            <v>18.375814634233343</v>
          </cell>
          <cell r="H199">
            <v>18.375814634233343</v>
          </cell>
          <cell r="I199">
            <v>18.375814634233343</v>
          </cell>
          <cell r="J199">
            <v>16.330410463519645</v>
          </cell>
          <cell r="K199">
            <v>16.330410463519645</v>
          </cell>
          <cell r="L199">
            <v>16.330410463519645</v>
          </cell>
          <cell r="M199">
            <v>16.991489986527498</v>
          </cell>
          <cell r="N199">
            <v>16.991489986527498</v>
          </cell>
          <cell r="O199">
            <v>16.991489986527498</v>
          </cell>
        </row>
        <row r="200">
          <cell r="A200" t="str">
            <v>PGE1986</v>
          </cell>
          <cell r="B200" t="str">
            <v>PGE</v>
          </cell>
          <cell r="C200">
            <v>1986</v>
          </cell>
          <cell r="D200">
            <v>15.66324042389649</v>
          </cell>
          <cell r="E200">
            <v>15.66324042389649</v>
          </cell>
          <cell r="F200">
            <v>15.66324042389649</v>
          </cell>
          <cell r="G200">
            <v>18.233274378505609</v>
          </cell>
          <cell r="H200">
            <v>18.233274378505609</v>
          </cell>
          <cell r="I200">
            <v>18.233274378505609</v>
          </cell>
          <cell r="J200">
            <v>15.09800370689965</v>
          </cell>
          <cell r="K200">
            <v>15.09800370689965</v>
          </cell>
          <cell r="L200">
            <v>15.09800370689965</v>
          </cell>
          <cell r="M200">
            <v>16.748857054133634</v>
          </cell>
          <cell r="N200">
            <v>16.748857054133634</v>
          </cell>
          <cell r="O200">
            <v>16.748857054133634</v>
          </cell>
        </row>
        <row r="201">
          <cell r="A201" t="str">
            <v>PGE1987</v>
          </cell>
          <cell r="B201" t="str">
            <v>PGE</v>
          </cell>
          <cell r="C201">
            <v>1987</v>
          </cell>
          <cell r="D201">
            <v>14.057149445575277</v>
          </cell>
          <cell r="E201">
            <v>14.057149445575277</v>
          </cell>
          <cell r="F201">
            <v>14.057149445575277</v>
          </cell>
          <cell r="G201">
            <v>15.750698257914289</v>
          </cell>
          <cell r="H201">
            <v>15.750698257914289</v>
          </cell>
          <cell r="I201">
            <v>15.750698257914289</v>
          </cell>
          <cell r="J201">
            <v>11.142780580301077</v>
          </cell>
          <cell r="K201">
            <v>11.142780580301077</v>
          </cell>
          <cell r="L201">
            <v>11.142780580301077</v>
          </cell>
          <cell r="M201">
            <v>13.214441268506528</v>
          </cell>
          <cell r="N201">
            <v>13.214441268506528</v>
          </cell>
          <cell r="O201">
            <v>13.214441268506528</v>
          </cell>
        </row>
        <row r="202">
          <cell r="A202" t="str">
            <v>PGE1988</v>
          </cell>
          <cell r="B202" t="str">
            <v>PGE</v>
          </cell>
          <cell r="C202">
            <v>1988</v>
          </cell>
          <cell r="D202">
            <v>15.065195030817186</v>
          </cell>
          <cell r="E202">
            <v>15.065195030817186</v>
          </cell>
          <cell r="F202">
            <v>15.065195030817186</v>
          </cell>
          <cell r="G202">
            <v>15.358712554663025</v>
          </cell>
          <cell r="H202">
            <v>15.358712554663025</v>
          </cell>
          <cell r="I202">
            <v>15.358712554663025</v>
          </cell>
          <cell r="J202">
            <v>10.415812085521441</v>
          </cell>
          <cell r="K202">
            <v>10.415812085521441</v>
          </cell>
          <cell r="L202">
            <v>10.415812085521441</v>
          </cell>
          <cell r="M202">
            <v>12.860688306421446</v>
          </cell>
          <cell r="N202">
            <v>12.860688306421446</v>
          </cell>
          <cell r="O202">
            <v>12.860688306421446</v>
          </cell>
        </row>
        <row r="203">
          <cell r="A203" t="str">
            <v>PGE1989</v>
          </cell>
          <cell r="B203" t="str">
            <v>PGE</v>
          </cell>
          <cell r="C203">
            <v>1989</v>
          </cell>
          <cell r="D203">
            <v>16.63121080238566</v>
          </cell>
          <cell r="E203">
            <v>16.63121080238566</v>
          </cell>
          <cell r="F203">
            <v>16.63121080238566</v>
          </cell>
          <cell r="G203">
            <v>16.083292187945663</v>
          </cell>
          <cell r="H203">
            <v>16.083292187945663</v>
          </cell>
          <cell r="I203">
            <v>16.083292187945663</v>
          </cell>
          <cell r="J203">
            <v>10.741535253511254</v>
          </cell>
          <cell r="K203">
            <v>10.741535253511254</v>
          </cell>
          <cell r="L203">
            <v>10.741535253511254</v>
          </cell>
          <cell r="M203">
            <v>14.621719786103565</v>
          </cell>
          <cell r="N203">
            <v>14.621719786103565</v>
          </cell>
          <cell r="O203">
            <v>14.621719786103565</v>
          </cell>
        </row>
        <row r="204">
          <cell r="A204" t="str">
            <v>PGE1990</v>
          </cell>
          <cell r="B204" t="str">
            <v>PGE</v>
          </cell>
          <cell r="C204">
            <v>1990</v>
          </cell>
          <cell r="D204">
            <v>16.785070438848173</v>
          </cell>
          <cell r="E204">
            <v>16.785070438848173</v>
          </cell>
          <cell r="F204">
            <v>16.785070438848173</v>
          </cell>
          <cell r="G204">
            <v>15.986225511847756</v>
          </cell>
          <cell r="H204">
            <v>15.986225511847756</v>
          </cell>
          <cell r="I204">
            <v>15.986225511847756</v>
          </cell>
          <cell r="J204">
            <v>10.741535253511254</v>
          </cell>
          <cell r="K204">
            <v>10.741535253511254</v>
          </cell>
          <cell r="L204">
            <v>10.741535253511254</v>
          </cell>
          <cell r="M204">
            <v>14.328983941557656</v>
          </cell>
          <cell r="N204">
            <v>14.328983941557656</v>
          </cell>
          <cell r="O204">
            <v>14.328983941557656</v>
          </cell>
        </row>
        <row r="205">
          <cell r="A205" t="str">
            <v>PGE1991</v>
          </cell>
          <cell r="B205" t="str">
            <v>PGE</v>
          </cell>
          <cell r="C205">
            <v>1991</v>
          </cell>
          <cell r="D205">
            <v>18.055434271212011</v>
          </cell>
          <cell r="E205">
            <v>18.055434271212011</v>
          </cell>
          <cell r="F205">
            <v>18.055434271212011</v>
          </cell>
          <cell r="G205">
            <v>16.83985289497533</v>
          </cell>
          <cell r="H205">
            <v>16.83985289497533</v>
          </cell>
          <cell r="I205">
            <v>16.83985289497533</v>
          </cell>
          <cell r="J205">
            <v>11.333724304141564</v>
          </cell>
          <cell r="K205">
            <v>11.333724304141564</v>
          </cell>
          <cell r="L205">
            <v>11.333724304141564</v>
          </cell>
          <cell r="M205">
            <v>14.822154710336651</v>
          </cell>
          <cell r="N205">
            <v>14.822154710336651</v>
          </cell>
          <cell r="O205">
            <v>14.822154710336651</v>
          </cell>
        </row>
        <row r="206">
          <cell r="A206" t="str">
            <v>PGE1992</v>
          </cell>
          <cell r="B206" t="str">
            <v>PGE</v>
          </cell>
          <cell r="C206">
            <v>1992</v>
          </cell>
          <cell r="D206">
            <v>17.93201563477222</v>
          </cell>
          <cell r="E206">
            <v>17.93201563477222</v>
          </cell>
          <cell r="F206">
            <v>17.93201563477222</v>
          </cell>
          <cell r="G206">
            <v>16.792448376374718</v>
          </cell>
          <cell r="H206">
            <v>16.792448376374718</v>
          </cell>
          <cell r="I206">
            <v>16.792448376374718</v>
          </cell>
          <cell r="J206">
            <v>11.223511055220547</v>
          </cell>
          <cell r="K206">
            <v>11.223511055220547</v>
          </cell>
          <cell r="L206">
            <v>11.223511055220547</v>
          </cell>
          <cell r="M206">
            <v>15.185329338617697</v>
          </cell>
          <cell r="N206">
            <v>15.185329338617697</v>
          </cell>
          <cell r="O206">
            <v>15.185329338617697</v>
          </cell>
        </row>
        <row r="207">
          <cell r="A207" t="str">
            <v>PGE1993</v>
          </cell>
          <cell r="B207" t="str">
            <v>PGE</v>
          </cell>
          <cell r="C207">
            <v>1993</v>
          </cell>
          <cell r="D207">
            <v>18.220351734782696</v>
          </cell>
          <cell r="E207">
            <v>18.220351734782696</v>
          </cell>
          <cell r="F207">
            <v>18.220351734782696</v>
          </cell>
          <cell r="G207">
            <v>16.975832734226767</v>
          </cell>
          <cell r="H207">
            <v>16.975832734226767</v>
          </cell>
          <cell r="I207">
            <v>16.975832734226767</v>
          </cell>
          <cell r="J207">
            <v>10.811066648077508</v>
          </cell>
          <cell r="K207">
            <v>10.811066648077508</v>
          </cell>
          <cell r="L207">
            <v>10.811066648077508</v>
          </cell>
          <cell r="M207">
            <v>16.576724320704496</v>
          </cell>
          <cell r="N207">
            <v>16.576724320704496</v>
          </cell>
          <cell r="O207">
            <v>16.576724320704496</v>
          </cell>
        </row>
        <row r="208">
          <cell r="A208" t="str">
            <v>PGE1994</v>
          </cell>
          <cell r="B208" t="str">
            <v>PGE</v>
          </cell>
          <cell r="C208">
            <v>1994</v>
          </cell>
          <cell r="D208">
            <v>17.855060114741786</v>
          </cell>
          <cell r="E208">
            <v>17.855060114741786</v>
          </cell>
          <cell r="F208">
            <v>17.855060114741786</v>
          </cell>
          <cell r="G208">
            <v>16.417596564186717</v>
          </cell>
          <cell r="H208">
            <v>16.417596564186717</v>
          </cell>
          <cell r="I208">
            <v>16.417596564186717</v>
          </cell>
          <cell r="J208">
            <v>10.379233952478716</v>
          </cell>
          <cell r="K208">
            <v>10.379233952478716</v>
          </cell>
          <cell r="L208">
            <v>10.379233952478716</v>
          </cell>
          <cell r="M208">
            <v>15.618833654204415</v>
          </cell>
          <cell r="N208">
            <v>15.618833654204415</v>
          </cell>
          <cell r="O208">
            <v>15.618833654204415</v>
          </cell>
        </row>
        <row r="209">
          <cell r="A209" t="str">
            <v>PGE1995</v>
          </cell>
          <cell r="B209" t="str">
            <v>PGE</v>
          </cell>
          <cell r="C209">
            <v>1995</v>
          </cell>
          <cell r="D209">
            <v>17.435660718254844</v>
          </cell>
          <cell r="E209">
            <v>17.435660718254844</v>
          </cell>
          <cell r="F209">
            <v>17.435660718254844</v>
          </cell>
          <cell r="G209">
            <v>16.101099154371109</v>
          </cell>
          <cell r="H209">
            <v>16.101099154371109</v>
          </cell>
          <cell r="I209">
            <v>16.101099154371109</v>
          </cell>
          <cell r="J209">
            <v>9.9268617772247669</v>
          </cell>
          <cell r="K209">
            <v>9.9268617772247669</v>
          </cell>
          <cell r="L209">
            <v>9.9268617772247669</v>
          </cell>
          <cell r="M209">
            <v>15.012289502819561</v>
          </cell>
          <cell r="N209">
            <v>15.012289502819561</v>
          </cell>
          <cell r="O209">
            <v>15.012289502819561</v>
          </cell>
        </row>
        <row r="210">
          <cell r="A210" t="str">
            <v>PGE1996</v>
          </cell>
          <cell r="B210" t="str">
            <v>PGE</v>
          </cell>
          <cell r="C210">
            <v>1996</v>
          </cell>
          <cell r="D210">
            <v>16.690304572264687</v>
          </cell>
          <cell r="E210">
            <v>16.690304572264687</v>
          </cell>
          <cell r="F210">
            <v>16.690304572264687</v>
          </cell>
          <cell r="G210">
            <v>14.744169657085841</v>
          </cell>
          <cell r="H210">
            <v>14.744169657085841</v>
          </cell>
          <cell r="I210">
            <v>14.744169657085841</v>
          </cell>
          <cell r="J210">
            <v>9.0266024962110691</v>
          </cell>
          <cell r="K210">
            <v>9.0266024962110691</v>
          </cell>
          <cell r="L210">
            <v>9.0266024962110691</v>
          </cell>
          <cell r="M210">
            <v>14.987377608251006</v>
          </cell>
          <cell r="N210">
            <v>14.987377608251006</v>
          </cell>
          <cell r="O210">
            <v>14.987377608251006</v>
          </cell>
        </row>
        <row r="211">
          <cell r="A211" t="str">
            <v>PGE1997</v>
          </cell>
          <cell r="B211" t="str">
            <v>PGE</v>
          </cell>
          <cell r="C211">
            <v>1997</v>
          </cell>
          <cell r="D211">
            <v>16.348811213707251</v>
          </cell>
          <cell r="E211">
            <v>16.348811213707251</v>
          </cell>
          <cell r="F211">
            <v>16.348811213707251</v>
          </cell>
          <cell r="G211">
            <v>14.331389575474004</v>
          </cell>
          <cell r="H211">
            <v>14.331389575474004</v>
          </cell>
          <cell r="I211">
            <v>14.331389575474004</v>
          </cell>
          <cell r="J211">
            <v>8.4725696858092796</v>
          </cell>
          <cell r="K211">
            <v>8.4725696858092796</v>
          </cell>
          <cell r="L211">
            <v>8.4725696858092796</v>
          </cell>
          <cell r="M211">
            <v>18.185363582019267</v>
          </cell>
          <cell r="N211">
            <v>18.185363582019267</v>
          </cell>
          <cell r="O211">
            <v>18.185363582019267</v>
          </cell>
        </row>
        <row r="212">
          <cell r="A212" t="str">
            <v>PGE1998</v>
          </cell>
          <cell r="B212" t="str">
            <v>PGE</v>
          </cell>
          <cell r="C212">
            <v>1998</v>
          </cell>
          <cell r="D212">
            <v>14.657830366140608</v>
          </cell>
          <cell r="E212">
            <v>14.657830366140608</v>
          </cell>
          <cell r="F212">
            <v>14.657830366140608</v>
          </cell>
          <cell r="G212">
            <v>13.674058015589363</v>
          </cell>
          <cell r="H212">
            <v>13.674058015589363</v>
          </cell>
          <cell r="I212">
            <v>13.674058015589363</v>
          </cell>
          <cell r="J212">
            <v>7.8589964320900583</v>
          </cell>
          <cell r="K212">
            <v>7.8589964320900583</v>
          </cell>
          <cell r="L212">
            <v>7.8589964320900583</v>
          </cell>
          <cell r="M212">
            <v>17.985918297666956</v>
          </cell>
          <cell r="N212">
            <v>17.985918297666956</v>
          </cell>
          <cell r="O212">
            <v>17.985918297666956</v>
          </cell>
        </row>
        <row r="213">
          <cell r="A213" t="str">
            <v>PGE1999</v>
          </cell>
          <cell r="B213" t="str">
            <v>PGE</v>
          </cell>
          <cell r="C213">
            <v>1999</v>
          </cell>
          <cell r="D213">
            <v>14.382791802087249</v>
          </cell>
          <cell r="E213">
            <v>14.382791802087249</v>
          </cell>
          <cell r="F213">
            <v>14.382791802087249</v>
          </cell>
          <cell r="G213">
            <v>13.66476094433632</v>
          </cell>
          <cell r="H213">
            <v>13.66476094433632</v>
          </cell>
          <cell r="I213">
            <v>13.66476094433632</v>
          </cell>
          <cell r="J213">
            <v>8.5126943805662449</v>
          </cell>
          <cell r="K213">
            <v>8.5126943805662449</v>
          </cell>
          <cell r="L213">
            <v>8.5126943805662449</v>
          </cell>
          <cell r="M213">
            <v>17.729761758458391</v>
          </cell>
          <cell r="N213">
            <v>17.729761758458391</v>
          </cell>
          <cell r="O213">
            <v>17.729761758458391</v>
          </cell>
        </row>
        <row r="214">
          <cell r="A214" t="str">
            <v>PGE2000</v>
          </cell>
          <cell r="B214" t="str">
            <v>PGE</v>
          </cell>
          <cell r="C214">
            <v>2000</v>
          </cell>
          <cell r="D214">
            <v>13.9854435404428</v>
          </cell>
          <cell r="E214">
            <v>13.9854435404428</v>
          </cell>
          <cell r="F214">
            <v>13.9854435404428</v>
          </cell>
          <cell r="G214">
            <v>13.48595969645727</v>
          </cell>
          <cell r="H214">
            <v>13.48595969645727</v>
          </cell>
          <cell r="I214">
            <v>13.48595969645727</v>
          </cell>
          <cell r="J214">
            <v>8.3822205704164929</v>
          </cell>
          <cell r="K214">
            <v>8.3822205704164929</v>
          </cell>
          <cell r="L214">
            <v>8.3822205704164929</v>
          </cell>
          <cell r="M214">
            <v>17.351219134714267</v>
          </cell>
          <cell r="N214">
            <v>17.351219134714267</v>
          </cell>
          <cell r="O214">
            <v>17.351219134714267</v>
          </cell>
        </row>
        <row r="215">
          <cell r="A215" t="str">
            <v>PGE2001</v>
          </cell>
          <cell r="B215" t="str">
            <v>PGE</v>
          </cell>
          <cell r="C215">
            <v>2001</v>
          </cell>
          <cell r="D215">
            <v>16.045074432585647</v>
          </cell>
          <cell r="E215">
            <v>16.045074432585647</v>
          </cell>
          <cell r="F215">
            <v>16.045074432585647</v>
          </cell>
          <cell r="G215">
            <v>16.808671380805727</v>
          </cell>
          <cell r="H215">
            <v>16.808671380805727</v>
          </cell>
          <cell r="I215">
            <v>16.808671380805727</v>
          </cell>
          <cell r="J215">
            <v>12.615897344766571</v>
          </cell>
          <cell r="K215">
            <v>12.615897344766571</v>
          </cell>
          <cell r="L215">
            <v>12.615897344766571</v>
          </cell>
          <cell r="M215">
            <v>20.330121324769181</v>
          </cell>
          <cell r="N215">
            <v>20.330121324769181</v>
          </cell>
          <cell r="O215">
            <v>20.330121324769181</v>
          </cell>
        </row>
        <row r="216">
          <cell r="A216" t="str">
            <v>PGE2002</v>
          </cell>
          <cell r="B216" t="str">
            <v>PGE</v>
          </cell>
          <cell r="C216">
            <v>2002</v>
          </cell>
          <cell r="D216">
            <v>16.666317940287666</v>
          </cell>
          <cell r="E216">
            <v>16.666317940287666</v>
          </cell>
          <cell r="F216">
            <v>16.666317940287666</v>
          </cell>
          <cell r="G216">
            <v>18.035076189468626</v>
          </cell>
          <cell r="H216">
            <v>18.035076189468626</v>
          </cell>
          <cell r="I216">
            <v>18.035076189468626</v>
          </cell>
          <cell r="J216">
            <v>14.746285411155984</v>
          </cell>
          <cell r="K216">
            <v>14.746285411155984</v>
          </cell>
          <cell r="L216">
            <v>14.746285411155984</v>
          </cell>
          <cell r="M216">
            <v>24.369613305749585</v>
          </cell>
          <cell r="N216">
            <v>24.369613305749585</v>
          </cell>
          <cell r="O216">
            <v>24.369613305749585</v>
          </cell>
        </row>
        <row r="217">
          <cell r="A217" t="str">
            <v>PGE2003</v>
          </cell>
          <cell r="B217" t="str">
            <v>PGE</v>
          </cell>
          <cell r="C217">
            <v>2003</v>
          </cell>
          <cell r="D217">
            <v>15.554316225652761</v>
          </cell>
          <cell r="E217">
            <v>15.554316225652761</v>
          </cell>
          <cell r="F217">
            <v>15.554316225652761</v>
          </cell>
          <cell r="G217">
            <v>17.130486319595661</v>
          </cell>
          <cell r="H217">
            <v>17.130486319595661</v>
          </cell>
          <cell r="I217">
            <v>17.130486319595661</v>
          </cell>
          <cell r="J217">
            <v>14.117572868071424</v>
          </cell>
          <cell r="K217">
            <v>14.117572868071424</v>
          </cell>
          <cell r="L217">
            <v>14.117572868071424</v>
          </cell>
          <cell r="M217">
            <v>24.468649483284953</v>
          </cell>
          <cell r="N217">
            <v>24.468649483284953</v>
          </cell>
          <cell r="O217">
            <v>24.468649483284953</v>
          </cell>
        </row>
        <row r="218">
          <cell r="A218" t="str">
            <v>PGE2004</v>
          </cell>
          <cell r="B218" t="str">
            <v>PGE</v>
          </cell>
          <cell r="C218">
            <v>2004</v>
          </cell>
          <cell r="D218">
            <v>15.194109519870285</v>
          </cell>
          <cell r="E218">
            <v>15.194109519870285</v>
          </cell>
          <cell r="F218">
            <v>15.194109519870285</v>
          </cell>
          <cell r="G218">
            <v>14.846372899560047</v>
          </cell>
          <cell r="H218">
            <v>14.846372899560047</v>
          </cell>
          <cell r="I218">
            <v>14.846372899560047</v>
          </cell>
          <cell r="J218">
            <v>12.934237459389273</v>
          </cell>
          <cell r="K218">
            <v>12.934237459389273</v>
          </cell>
          <cell r="L218">
            <v>12.934237459389273</v>
          </cell>
          <cell r="M218">
            <v>13.639594325247073</v>
          </cell>
          <cell r="N218">
            <v>13.639594325247073</v>
          </cell>
          <cell r="O218">
            <v>13.639594325247073</v>
          </cell>
        </row>
        <row r="219">
          <cell r="A219" t="str">
            <v>PGE2005</v>
          </cell>
          <cell r="B219" t="str">
            <v>PGE</v>
          </cell>
          <cell r="C219">
            <v>2005</v>
          </cell>
          <cell r="D219">
            <v>15.015430201688869</v>
          </cell>
          <cell r="E219">
            <v>15.015430201688869</v>
          </cell>
          <cell r="F219">
            <v>15.015430201688869</v>
          </cell>
          <cell r="G219">
            <v>14.851865905928038</v>
          </cell>
          <cell r="H219">
            <v>14.851865905928038</v>
          </cell>
          <cell r="I219">
            <v>14.851865905928038</v>
          </cell>
          <cell r="J219">
            <v>12.102227465597675</v>
          </cell>
          <cell r="K219">
            <v>12.102227465597675</v>
          </cell>
          <cell r="L219">
            <v>12.102227465597675</v>
          </cell>
          <cell r="M219">
            <v>13.739398149917948</v>
          </cell>
          <cell r="N219">
            <v>13.739398149917948</v>
          </cell>
          <cell r="O219">
            <v>13.739398149917948</v>
          </cell>
        </row>
        <row r="220">
          <cell r="A220" t="str">
            <v>PGE2006</v>
          </cell>
          <cell r="B220" t="str">
            <v>PGE</v>
          </cell>
          <cell r="C220">
            <v>2006</v>
          </cell>
          <cell r="D220">
            <v>16.457325901667083</v>
          </cell>
          <cell r="E220">
            <v>16.457325901667083</v>
          </cell>
          <cell r="F220">
            <v>16.457325901667083</v>
          </cell>
          <cell r="G220">
            <v>15.127360916289563</v>
          </cell>
          <cell r="H220">
            <v>15.127360916289563</v>
          </cell>
          <cell r="I220">
            <v>15.127360916289563</v>
          </cell>
          <cell r="J220">
            <v>11.850089224337566</v>
          </cell>
          <cell r="K220">
            <v>11.850089224337566</v>
          </cell>
          <cell r="L220">
            <v>11.850089224337566</v>
          </cell>
          <cell r="M220">
            <v>14.336680366358587</v>
          </cell>
          <cell r="N220">
            <v>14.336680366358587</v>
          </cell>
          <cell r="O220">
            <v>14.336680366358587</v>
          </cell>
        </row>
        <row r="221">
          <cell r="A221" t="str">
            <v>PGE2007</v>
          </cell>
          <cell r="B221" t="str">
            <v>PGE</v>
          </cell>
          <cell r="C221">
            <v>2007</v>
          </cell>
          <cell r="D221">
            <v>16.545674470689487</v>
          </cell>
          <cell r="E221">
            <v>16.545674470689487</v>
          </cell>
          <cell r="F221">
            <v>16.545674470689487</v>
          </cell>
          <cell r="G221">
            <v>14.557040294994547</v>
          </cell>
          <cell r="H221">
            <v>14.557040294994547</v>
          </cell>
          <cell r="I221">
            <v>14.557040294994547</v>
          </cell>
          <cell r="J221">
            <v>11.067623249622706</v>
          </cell>
          <cell r="K221">
            <v>11.067623249622706</v>
          </cell>
          <cell r="L221">
            <v>11.067623249622706</v>
          </cell>
          <cell r="M221">
            <v>14.514212812275158</v>
          </cell>
          <cell r="N221">
            <v>14.514212812275158</v>
          </cell>
          <cell r="O221">
            <v>14.514212812275158</v>
          </cell>
        </row>
        <row r="222">
          <cell r="A222" t="str">
            <v>PGE2008</v>
          </cell>
          <cell r="B222" t="str">
            <v>PGE</v>
          </cell>
          <cell r="C222">
            <v>2008</v>
          </cell>
          <cell r="D222">
            <v>15.860091672843222</v>
          </cell>
          <cell r="E222">
            <v>15.860091672843222</v>
          </cell>
          <cell r="F222">
            <v>15.860091672843222</v>
          </cell>
          <cell r="G222">
            <v>12.60925275319404</v>
          </cell>
          <cell r="H222">
            <v>12.60925275319404</v>
          </cell>
          <cell r="I222">
            <v>12.60925275319404</v>
          </cell>
          <cell r="J222">
            <v>9.6111684278214344</v>
          </cell>
          <cell r="K222">
            <v>9.6111684278214344</v>
          </cell>
          <cell r="L222">
            <v>9.6111684278214344</v>
          </cell>
          <cell r="M222">
            <v>13.827601000317156</v>
          </cell>
          <cell r="N222">
            <v>13.827601000317156</v>
          </cell>
          <cell r="O222">
            <v>13.827601000317156</v>
          </cell>
        </row>
        <row r="223">
          <cell r="A223" t="str">
            <v>PGE2009</v>
          </cell>
          <cell r="B223" t="str">
            <v>PGE</v>
          </cell>
          <cell r="C223">
            <v>2009</v>
          </cell>
          <cell r="D223">
            <v>16.176805306670168</v>
          </cell>
          <cell r="E223">
            <v>16.176805306670168</v>
          </cell>
          <cell r="F223">
            <v>16.176805306670168</v>
          </cell>
          <cell r="G223">
            <v>14.118081830550203</v>
          </cell>
          <cell r="H223">
            <v>14.118081830550203</v>
          </cell>
          <cell r="I223">
            <v>14.118081830550203</v>
          </cell>
          <cell r="J223">
            <v>11.252013568367222</v>
          </cell>
          <cell r="K223">
            <v>11.252013568367222</v>
          </cell>
          <cell r="L223">
            <v>11.252013568367222</v>
          </cell>
          <cell r="M223">
            <v>14.236096510129526</v>
          </cell>
          <cell r="N223">
            <v>14.236096510129526</v>
          </cell>
          <cell r="O223">
            <v>14.236096510129526</v>
          </cell>
        </row>
        <row r="224">
          <cell r="A224" t="str">
            <v>PGE2010</v>
          </cell>
          <cell r="B224" t="str">
            <v>PGE</v>
          </cell>
          <cell r="C224">
            <v>2010</v>
          </cell>
          <cell r="D224">
            <v>16.404630089091086</v>
          </cell>
          <cell r="E224">
            <v>16.404630089091086</v>
          </cell>
          <cell r="F224">
            <v>16.404630089091086</v>
          </cell>
          <cell r="G224">
            <v>14.38578007954265</v>
          </cell>
          <cell r="H224">
            <v>14.38578007954265</v>
          </cell>
          <cell r="I224">
            <v>14.38578007954265</v>
          </cell>
          <cell r="J224">
            <v>10.885827968231977</v>
          </cell>
          <cell r="K224">
            <v>10.885827968231977</v>
          </cell>
          <cell r="L224">
            <v>10.885827968231977</v>
          </cell>
          <cell r="M224">
            <v>14.236096510129526</v>
          </cell>
          <cell r="N224">
            <v>14.236096510129526</v>
          </cell>
          <cell r="O224">
            <v>14.236096510129526</v>
          </cell>
        </row>
        <row r="225">
          <cell r="A225" t="str">
            <v>PGE2011</v>
          </cell>
          <cell r="B225" t="str">
            <v>PGE</v>
          </cell>
          <cell r="C225">
            <v>2011</v>
          </cell>
          <cell r="D225">
            <v>15.632228776610937</v>
          </cell>
          <cell r="E225">
            <v>15.632228776610937</v>
          </cell>
          <cell r="F225">
            <v>15.632228776610937</v>
          </cell>
          <cell r="G225">
            <v>14.082776165276904</v>
          </cell>
          <cell r="H225">
            <v>14.082776165276904</v>
          </cell>
          <cell r="I225">
            <v>14.082776165276904</v>
          </cell>
          <cell r="J225">
            <v>11.252313679684649</v>
          </cell>
          <cell r="K225">
            <v>11.252313679684649</v>
          </cell>
          <cell r="L225">
            <v>11.252313679684649</v>
          </cell>
          <cell r="M225">
            <v>14.236096510129526</v>
          </cell>
          <cell r="N225">
            <v>14.236096510129526</v>
          </cell>
          <cell r="O225">
            <v>14.236096510129526</v>
          </cell>
        </row>
        <row r="226">
          <cell r="A226" t="str">
            <v>PGE2012</v>
          </cell>
          <cell r="B226" t="str">
            <v>PGE</v>
          </cell>
          <cell r="C226">
            <v>2012</v>
          </cell>
          <cell r="D226">
            <v>16.079572584180408</v>
          </cell>
          <cell r="E226">
            <v>16.079572584180408</v>
          </cell>
          <cell r="F226">
            <v>16.079572584180408</v>
          </cell>
          <cell r="G226">
            <v>14.122906801337965</v>
          </cell>
          <cell r="H226">
            <v>14.122906801337965</v>
          </cell>
          <cell r="I226">
            <v>14.122906801337965</v>
          </cell>
          <cell r="J226">
            <v>11.250055841161359</v>
          </cell>
          <cell r="K226">
            <v>11.250055841161359</v>
          </cell>
          <cell r="L226">
            <v>11.250055841161359</v>
          </cell>
          <cell r="M226">
            <v>13.78942868111386</v>
          </cell>
          <cell r="N226">
            <v>13.78942868111386</v>
          </cell>
          <cell r="O226">
            <v>13.78942868111386</v>
          </cell>
        </row>
        <row r="227">
          <cell r="A227" t="str">
            <v>PGE2013</v>
          </cell>
          <cell r="B227" t="str">
            <v>PGE</v>
          </cell>
          <cell r="C227">
            <v>2013</v>
          </cell>
          <cell r="D227">
            <v>17.035756329113923</v>
          </cell>
          <cell r="E227">
            <v>17.035756329113923</v>
          </cell>
          <cell r="F227">
            <v>17.035756329113923</v>
          </cell>
          <cell r="G227">
            <v>15.208503804027021</v>
          </cell>
          <cell r="H227">
            <v>15.208503804027021</v>
          </cell>
          <cell r="I227">
            <v>15.208503804027021</v>
          </cell>
          <cell r="J227">
            <v>11.375433265560437</v>
          </cell>
          <cell r="K227">
            <v>11.375433265560437</v>
          </cell>
          <cell r="L227">
            <v>11.375433265560437</v>
          </cell>
          <cell r="M227">
            <v>14.05479971525463</v>
          </cell>
          <cell r="N227">
            <v>14.05479971525463</v>
          </cell>
          <cell r="O227">
            <v>14.05479971525463</v>
          </cell>
        </row>
        <row r="228">
          <cell r="A228" t="str">
            <v>PGE2014</v>
          </cell>
          <cell r="B228" t="str">
            <v>PGE</v>
          </cell>
          <cell r="C228">
            <v>2014</v>
          </cell>
          <cell r="D228">
            <v>17.282249882236229</v>
          </cell>
          <cell r="E228">
            <v>17.282249882236229</v>
          </cell>
          <cell r="F228">
            <v>17.282249882236229</v>
          </cell>
          <cell r="G228">
            <v>16.634953127888945</v>
          </cell>
          <cell r="H228">
            <v>16.634953127888945</v>
          </cell>
          <cell r="I228">
            <v>16.634953127888945</v>
          </cell>
          <cell r="J228">
            <v>12.409643685343328</v>
          </cell>
          <cell r="K228">
            <v>12.409643685343328</v>
          </cell>
          <cell r="L228">
            <v>12.409643685343328</v>
          </cell>
          <cell r="M228">
            <v>15.37303981363506</v>
          </cell>
          <cell r="N228">
            <v>15.37303981363506</v>
          </cell>
          <cell r="O228">
            <v>15.37303981363506</v>
          </cell>
        </row>
        <row r="229">
          <cell r="A229" t="str">
            <v>PGE2015</v>
          </cell>
          <cell r="B229" t="str">
            <v>PGE</v>
          </cell>
          <cell r="C229">
            <v>2015</v>
          </cell>
          <cell r="D229">
            <v>17.340022956810731</v>
          </cell>
          <cell r="E229">
            <v>17.173708241400167</v>
          </cell>
          <cell r="F229">
            <v>17.951190232392587</v>
          </cell>
          <cell r="G229">
            <v>16.690562345100226</v>
          </cell>
          <cell r="H229">
            <v>16.530476851939017</v>
          </cell>
          <cell r="I229">
            <v>17.278838701007668</v>
          </cell>
          <cell r="J229">
            <v>12.451128056589068</v>
          </cell>
          <cell r="K229">
            <v>12.33170458036704</v>
          </cell>
          <cell r="L229">
            <v>12.889981109507168</v>
          </cell>
          <cell r="M229">
            <v>15.424430563198451</v>
          </cell>
          <cell r="N229">
            <v>15.276489018606616</v>
          </cell>
          <cell r="O229">
            <v>15.968080777975638</v>
          </cell>
        </row>
        <row r="230">
          <cell r="A230" t="str">
            <v>PGE2016</v>
          </cell>
          <cell r="B230" t="str">
            <v>PGE</v>
          </cell>
          <cell r="C230">
            <v>2016</v>
          </cell>
          <cell r="D230">
            <v>17.853837306211311</v>
          </cell>
          <cell r="E230">
            <v>17.634278173463997</v>
          </cell>
          <cell r="F230">
            <v>18.627435543818436</v>
          </cell>
          <cell r="G230">
            <v>17.185132072824207</v>
          </cell>
          <cell r="H230">
            <v>16.973796401430768</v>
          </cell>
          <cell r="I230">
            <v>17.929755632262459</v>
          </cell>
          <cell r="J230">
            <v>12.82007614146959</v>
          </cell>
          <cell r="K230">
            <v>12.662420128865714</v>
          </cell>
          <cell r="L230">
            <v>13.37556391359014</v>
          </cell>
          <cell r="M230">
            <v>15.881482654446769</v>
          </cell>
          <cell r="N230">
            <v>15.686178726302492</v>
          </cell>
          <cell r="O230">
            <v>16.56961970763891</v>
          </cell>
        </row>
        <row r="231">
          <cell r="A231" t="str">
            <v>PGE2017</v>
          </cell>
          <cell r="B231" t="str">
            <v>PGE</v>
          </cell>
          <cell r="C231">
            <v>2017</v>
          </cell>
          <cell r="D231">
            <v>17.934072536190307</v>
          </cell>
          <cell r="E231">
            <v>17.434264991233665</v>
          </cell>
          <cell r="F231">
            <v>18.897304201512327</v>
          </cell>
          <cell r="G231">
            <v>17.262362138296059</v>
          </cell>
          <cell r="H231">
            <v>16.781274598191398</v>
          </cell>
          <cell r="I231">
            <v>18.189516514208652</v>
          </cell>
          <cell r="J231">
            <v>12.877689624773888</v>
          </cell>
          <cell r="K231">
            <v>12.518799226450612</v>
          </cell>
          <cell r="L231">
            <v>13.569345042010541</v>
          </cell>
          <cell r="M231">
            <v>15.952854113216793</v>
          </cell>
          <cell r="N231">
            <v>15.508261462368052</v>
          </cell>
          <cell r="O231">
            <v>16.809675351287758</v>
          </cell>
        </row>
        <row r="232">
          <cell r="A232" t="str">
            <v>PGE2018</v>
          </cell>
          <cell r="B232" t="str">
            <v>PGE</v>
          </cell>
          <cell r="C232">
            <v>2018</v>
          </cell>
          <cell r="D232">
            <v>18.009313595472989</v>
          </cell>
          <cell r="E232">
            <v>17.568720263402607</v>
          </cell>
          <cell r="F232">
            <v>19.193220151251793</v>
          </cell>
          <cell r="G232">
            <v>17.334785086869825</v>
          </cell>
          <cell r="H232">
            <v>16.910693925279535</v>
          </cell>
          <cell r="I232">
            <v>18.47434910182043</v>
          </cell>
          <cell r="J232">
            <v>12.931717007931077</v>
          </cell>
          <cell r="K232">
            <v>12.615345800571587</v>
          </cell>
          <cell r="L232">
            <v>13.781829615610604</v>
          </cell>
          <cell r="M232">
            <v>16.019783118864471</v>
          </cell>
          <cell r="N232">
            <v>15.627863150012379</v>
          </cell>
          <cell r="O232">
            <v>17.072900782457474</v>
          </cell>
        </row>
        <row r="233">
          <cell r="A233" t="str">
            <v>PGE2019</v>
          </cell>
          <cell r="B233" t="str">
            <v>PGE</v>
          </cell>
          <cell r="C233">
            <v>2019</v>
          </cell>
          <cell r="D233">
            <v>18.410522302721464</v>
          </cell>
          <cell r="E233">
            <v>17.679527343154</v>
          </cell>
          <cell r="F233">
            <v>19.519847114501783</v>
          </cell>
          <cell r="G233">
            <v>17.72096675216558</v>
          </cell>
          <cell r="H233">
            <v>17.017350789429919</v>
          </cell>
          <cell r="I233">
            <v>18.788742439550898</v>
          </cell>
          <cell r="J233">
            <v>13.219807802494142</v>
          </cell>
          <cell r="K233">
            <v>12.694911620236168</v>
          </cell>
          <cell r="L233">
            <v>14.016366453092875</v>
          </cell>
          <cell r="M233">
            <v>16.376669373382033</v>
          </cell>
          <cell r="N233">
            <v>15.726429115685731</v>
          </cell>
          <cell r="O233">
            <v>17.363444510529011</v>
          </cell>
        </row>
        <row r="234">
          <cell r="A234" t="str">
            <v>PGE2020</v>
          </cell>
          <cell r="B234" t="str">
            <v>PGE</v>
          </cell>
          <cell r="C234">
            <v>2020</v>
          </cell>
          <cell r="D234">
            <v>18.692202573214452</v>
          </cell>
          <cell r="E234">
            <v>17.699676172750735</v>
          </cell>
          <cell r="F234">
            <v>19.637149077797087</v>
          </cell>
          <cell r="G234">
            <v>17.992096849729915</v>
          </cell>
          <cell r="H234">
            <v>17.036744956173685</v>
          </cell>
          <cell r="I234">
            <v>18.901650925108239</v>
          </cell>
          <cell r="J234">
            <v>13.422070344340739</v>
          </cell>
          <cell r="K234">
            <v>12.709379632079301</v>
          </cell>
          <cell r="L234">
            <v>14.100595970546053</v>
          </cell>
          <cell r="M234">
            <v>16.627231773677789</v>
          </cell>
          <cell r="N234">
            <v>15.744352057530653</v>
          </cell>
          <cell r="O234">
            <v>17.467787854957209</v>
          </cell>
        </row>
        <row r="235">
          <cell r="A235" t="str">
            <v>PGE2021</v>
          </cell>
          <cell r="B235" t="str">
            <v>PGE</v>
          </cell>
          <cell r="C235">
            <v>2021</v>
          </cell>
          <cell r="D235">
            <v>18.683404284155408</v>
          </cell>
          <cell r="E235">
            <v>17.64795783673847</v>
          </cell>
          <cell r="F235">
            <v>19.719960411313366</v>
          </cell>
          <cell r="G235">
            <v>17.98362809553992</v>
          </cell>
          <cell r="H235">
            <v>16.986963700765454</v>
          </cell>
          <cell r="I235">
            <v>18.981360607637317</v>
          </cell>
          <cell r="J235">
            <v>13.415752669674108</v>
          </cell>
          <cell r="K235">
            <v>12.67224290935602</v>
          </cell>
          <cell r="L235">
            <v>14.16005924350228</v>
          </cell>
          <cell r="M235">
            <v>16.619405451936224</v>
          </cell>
          <cell r="N235">
            <v>15.698347165573342</v>
          </cell>
          <cell r="O235">
            <v>17.541450829155636</v>
          </cell>
        </row>
        <row r="236">
          <cell r="A236" t="str">
            <v>PGE2022</v>
          </cell>
          <cell r="B236" t="str">
            <v>PGE</v>
          </cell>
          <cell r="C236">
            <v>2022</v>
          </cell>
          <cell r="D236">
            <v>18.663106072734006</v>
          </cell>
          <cell r="E236">
            <v>17.5394484261593</v>
          </cell>
          <cell r="F236">
            <v>19.795112769627707</v>
          </cell>
          <cell r="G236">
            <v>17.964090141982027</v>
          </cell>
          <cell r="H236">
            <v>16.882518447906641</v>
          </cell>
          <cell r="I236">
            <v>19.05369817748662</v>
          </cell>
          <cell r="J236">
            <v>13.401177393138596</v>
          </cell>
          <cell r="K236">
            <v>12.594326947547238</v>
          </cell>
          <cell r="L236">
            <v>14.214022934291917</v>
          </cell>
          <cell r="M236">
            <v>16.601349630821893</v>
          </cell>
          <cell r="N236">
            <v>15.60182504025086</v>
          </cell>
          <cell r="O236">
            <v>17.608300932835853</v>
          </cell>
        </row>
        <row r="237">
          <cell r="A237" t="str">
            <v>PGE2023</v>
          </cell>
          <cell r="B237" t="str">
            <v>PGE</v>
          </cell>
          <cell r="C237">
            <v>2023</v>
          </cell>
          <cell r="D237">
            <v>18.425736048006154</v>
          </cell>
          <cell r="E237">
            <v>17.249329823696918</v>
          </cell>
          <cell r="F237">
            <v>19.680295414651248</v>
          </cell>
          <cell r="G237">
            <v>17.735610675348905</v>
          </cell>
          <cell r="H237">
            <v>16.603266071255675</v>
          </cell>
          <cell r="I237">
            <v>18.943181240668984</v>
          </cell>
          <cell r="J237">
            <v>13.230732141592876</v>
          </cell>
          <cell r="K237">
            <v>12.386005200808203</v>
          </cell>
          <cell r="L237">
            <v>14.131577507691759</v>
          </cell>
          <cell r="M237">
            <v>16.390202421079511</v>
          </cell>
          <cell r="N237">
            <v>15.343756510011948</v>
          </cell>
          <cell r="O237">
            <v>17.506167716305768</v>
          </cell>
        </row>
        <row r="238">
          <cell r="A238" t="str">
            <v>PGE2024</v>
          </cell>
          <cell r="B238" t="str">
            <v>PGE</v>
          </cell>
          <cell r="C238">
            <v>2024</v>
          </cell>
          <cell r="D238">
            <v>18.537161868733232</v>
          </cell>
          <cell r="E238">
            <v>17.275186634823612</v>
          </cell>
          <cell r="F238">
            <v>19.937768040574021</v>
          </cell>
          <cell r="G238">
            <v>17.84286310588671</v>
          </cell>
          <cell r="H238">
            <v>16.628154430355917</v>
          </cell>
          <cell r="I238">
            <v>19.191010377102323</v>
          </cell>
          <cell r="J238">
            <v>13.310742252660141</v>
          </cell>
          <cell r="K238">
            <v>12.404571869795634</v>
          </cell>
          <cell r="L238">
            <v>14.316457576444586</v>
          </cell>
          <cell r="M238">
            <v>16.489318773983602</v>
          </cell>
          <cell r="N238">
            <v>15.366756859481079</v>
          </cell>
          <cell r="O238">
            <v>17.735196746449603</v>
          </cell>
        </row>
        <row r="239">
          <cell r="A239" t="str">
            <v>PGE2025</v>
          </cell>
          <cell r="B239" t="str">
            <v>PGE</v>
          </cell>
          <cell r="C239">
            <v>2025</v>
          </cell>
          <cell r="D239">
            <v>18.683688030591231</v>
          </cell>
          <cell r="E239">
            <v>17.303117262710284</v>
          </cell>
          <cell r="F239">
            <v>20.245217057129125</v>
          </cell>
          <cell r="G239">
            <v>17.983901214415781</v>
          </cell>
          <cell r="H239">
            <v>16.655038932599162</v>
          </cell>
          <cell r="I239">
            <v>19.486944067128793</v>
          </cell>
          <cell r="J239">
            <v>13.415956415840812</v>
          </cell>
          <cell r="K239">
            <v>12.424627657806068</v>
          </cell>
          <cell r="L239">
            <v>14.537223551526315</v>
          </cell>
          <cell r="M239">
            <v>16.619657852247798</v>
          </cell>
          <cell r="N239">
            <v>15.391601926381945</v>
          </cell>
          <cell r="O239">
            <v>18.008681159901041</v>
          </cell>
        </row>
        <row r="240">
          <cell r="A240" t="str">
            <v>PGE2026</v>
          </cell>
          <cell r="B240" t="str">
            <v>PGE</v>
          </cell>
          <cell r="C240">
            <v>2026</v>
          </cell>
          <cell r="D240">
            <v>18.790180891926088</v>
          </cell>
          <cell r="E240">
            <v>17.295306594991342</v>
          </cell>
          <cell r="F240">
            <v>20.495568347039132</v>
          </cell>
          <cell r="G240">
            <v>18.086405446725308</v>
          </cell>
          <cell r="H240">
            <v>16.647520808958575</v>
          </cell>
          <cell r="I240">
            <v>19.72791859310415</v>
          </cell>
          <cell r="J240">
            <v>13.492424379977619</v>
          </cell>
          <cell r="K240">
            <v>12.419019151737867</v>
          </cell>
          <cell r="L240">
            <v>14.71699009379479</v>
          </cell>
          <cell r="M240">
            <v>16.714386201179458</v>
          </cell>
          <cell r="N240">
            <v>15.384654121169509</v>
          </cell>
          <cell r="O240">
            <v>18.231375564472597</v>
          </cell>
        </row>
        <row r="241">
          <cell r="A241" t="str">
            <v>SCE1980</v>
          </cell>
          <cell r="B241" t="str">
            <v>SCE</v>
          </cell>
          <cell r="C241">
            <v>1980</v>
          </cell>
          <cell r="D241">
            <v>15.194668775710646</v>
          </cell>
          <cell r="E241">
            <v>15.194668775710646</v>
          </cell>
          <cell r="F241">
            <v>15.194668775710646</v>
          </cell>
          <cell r="G241">
            <v>16.285224216893287</v>
          </cell>
          <cell r="H241">
            <v>16.285224216893287</v>
          </cell>
          <cell r="I241">
            <v>16.285224216893287</v>
          </cell>
          <cell r="J241">
            <v>13.852770760587928</v>
          </cell>
          <cell r="K241">
            <v>13.852770760587928</v>
          </cell>
          <cell r="L241">
            <v>13.852770760587928</v>
          </cell>
          <cell r="M241">
            <v>15.798156152592499</v>
          </cell>
          <cell r="N241">
            <v>15.798156152592499</v>
          </cell>
          <cell r="O241">
            <v>15.798156152592499</v>
          </cell>
        </row>
        <row r="242">
          <cell r="A242" t="str">
            <v>SCE1981</v>
          </cell>
          <cell r="B242" t="str">
            <v>SCE</v>
          </cell>
          <cell r="C242">
            <v>1981</v>
          </cell>
          <cell r="D242">
            <v>14.920307744864987</v>
          </cell>
          <cell r="E242">
            <v>14.920307744864987</v>
          </cell>
          <cell r="F242">
            <v>14.920307744864987</v>
          </cell>
          <cell r="G242">
            <v>15.774454967202246</v>
          </cell>
          <cell r="H242">
            <v>15.774454967202246</v>
          </cell>
          <cell r="I242">
            <v>15.774454967202246</v>
          </cell>
          <cell r="J242">
            <v>13.323840742114543</v>
          </cell>
          <cell r="K242">
            <v>13.323840742114543</v>
          </cell>
          <cell r="L242">
            <v>13.323840742114543</v>
          </cell>
          <cell r="M242">
            <v>13.70742933357265</v>
          </cell>
          <cell r="N242">
            <v>13.70742933357265</v>
          </cell>
          <cell r="O242">
            <v>13.70742933357265</v>
          </cell>
        </row>
        <row r="243">
          <cell r="A243" t="str">
            <v>SCE1982</v>
          </cell>
          <cell r="B243" t="str">
            <v>SCE</v>
          </cell>
          <cell r="C243">
            <v>1982</v>
          </cell>
          <cell r="D243">
            <v>15.814293126272187</v>
          </cell>
          <cell r="E243">
            <v>15.814293126272187</v>
          </cell>
          <cell r="F243">
            <v>15.814293126272187</v>
          </cell>
          <cell r="G243">
            <v>16.736601693364431</v>
          </cell>
          <cell r="H243">
            <v>16.736601693364431</v>
          </cell>
          <cell r="I243">
            <v>16.736601693364431</v>
          </cell>
          <cell r="J243">
            <v>14.659366745063327</v>
          </cell>
          <cell r="K243">
            <v>14.659366745063327</v>
          </cell>
          <cell r="L243">
            <v>14.659366745063327</v>
          </cell>
          <cell r="M243">
            <v>15.712865851644199</v>
          </cell>
          <cell r="N243">
            <v>15.712865851644199</v>
          </cell>
          <cell r="O243">
            <v>15.712865851644199</v>
          </cell>
        </row>
        <row r="244">
          <cell r="A244" t="str">
            <v>SCE1983</v>
          </cell>
          <cell r="B244" t="str">
            <v>SCE</v>
          </cell>
          <cell r="C244">
            <v>1983</v>
          </cell>
          <cell r="D244">
            <v>14.806247541030276</v>
          </cell>
          <cell r="E244">
            <v>14.806247541030276</v>
          </cell>
          <cell r="F244">
            <v>14.806247541030276</v>
          </cell>
          <cell r="G244">
            <v>16.297102571537259</v>
          </cell>
          <cell r="H244">
            <v>16.297102571537259</v>
          </cell>
          <cell r="I244">
            <v>16.297102571537259</v>
          </cell>
          <cell r="J244">
            <v>14.599454105651077</v>
          </cell>
          <cell r="K244">
            <v>14.599454105651077</v>
          </cell>
          <cell r="L244">
            <v>14.599454105651077</v>
          </cell>
          <cell r="M244">
            <v>15.464452999442141</v>
          </cell>
          <cell r="N244">
            <v>15.464452999442141</v>
          </cell>
          <cell r="O244">
            <v>15.464452999442141</v>
          </cell>
        </row>
        <row r="245">
          <cell r="A245" t="str">
            <v>SCE1984</v>
          </cell>
          <cell r="B245" t="str">
            <v>SCE</v>
          </cell>
          <cell r="C245">
            <v>1984</v>
          </cell>
          <cell r="D245">
            <v>14.689104628983815</v>
          </cell>
          <cell r="E245">
            <v>14.689104628983815</v>
          </cell>
          <cell r="F245">
            <v>14.689104628983815</v>
          </cell>
          <cell r="G245">
            <v>12.317853765804765</v>
          </cell>
          <cell r="H245">
            <v>12.317853765804765</v>
          </cell>
          <cell r="I245">
            <v>12.317853765804765</v>
          </cell>
          <cell r="J245">
            <v>14.619679624754717</v>
          </cell>
          <cell r="K245">
            <v>14.619679624754717</v>
          </cell>
          <cell r="L245">
            <v>14.619679624754717</v>
          </cell>
          <cell r="M245">
            <v>14.900977087014192</v>
          </cell>
          <cell r="N245">
            <v>14.900977087014192</v>
          </cell>
          <cell r="O245">
            <v>14.900977087014192</v>
          </cell>
        </row>
        <row r="246">
          <cell r="A246" t="str">
            <v>SCE1985</v>
          </cell>
          <cell r="B246" t="str">
            <v>SCE</v>
          </cell>
          <cell r="C246">
            <v>1985</v>
          </cell>
          <cell r="D246">
            <v>14.76617233427754</v>
          </cell>
          <cell r="E246">
            <v>14.76617233427754</v>
          </cell>
          <cell r="F246">
            <v>14.76617233427754</v>
          </cell>
          <cell r="G246">
            <v>16.190197379741459</v>
          </cell>
          <cell r="H246">
            <v>16.190197379741459</v>
          </cell>
          <cell r="I246">
            <v>16.190197379741459</v>
          </cell>
          <cell r="J246">
            <v>14.688349846400076</v>
          </cell>
          <cell r="K246">
            <v>14.688349846400076</v>
          </cell>
          <cell r="L246">
            <v>14.688349846400076</v>
          </cell>
          <cell r="M246">
            <v>15.150521718662199</v>
          </cell>
          <cell r="N246">
            <v>15.150521718662199</v>
          </cell>
          <cell r="O246">
            <v>15.150521718662199</v>
          </cell>
        </row>
        <row r="247">
          <cell r="A247" t="str">
            <v>SCE1986</v>
          </cell>
          <cell r="B247" t="str">
            <v>SCE</v>
          </cell>
          <cell r="C247">
            <v>1986</v>
          </cell>
          <cell r="D247">
            <v>14.904894203806242</v>
          </cell>
          <cell r="E247">
            <v>14.904894203806242</v>
          </cell>
          <cell r="F247">
            <v>14.904894203806242</v>
          </cell>
          <cell r="G247">
            <v>16.380251054045104</v>
          </cell>
          <cell r="H247">
            <v>16.380251054045104</v>
          </cell>
          <cell r="I247">
            <v>16.380251054045104</v>
          </cell>
          <cell r="J247">
            <v>14.720244528869493</v>
          </cell>
          <cell r="K247">
            <v>14.720244528869493</v>
          </cell>
          <cell r="L247">
            <v>14.720244528869493</v>
          </cell>
          <cell r="M247">
            <v>15.461678967832912</v>
          </cell>
          <cell r="N247">
            <v>15.461678967832912</v>
          </cell>
          <cell r="O247">
            <v>15.461678967832912</v>
          </cell>
        </row>
        <row r="248">
          <cell r="A248" t="str">
            <v>SCE1987</v>
          </cell>
          <cell r="B248" t="str">
            <v>SCE</v>
          </cell>
          <cell r="C248">
            <v>1987</v>
          </cell>
          <cell r="D248">
            <v>14.707600878254308</v>
          </cell>
          <cell r="E248">
            <v>14.707600878254308</v>
          </cell>
          <cell r="F248">
            <v>14.707600878254308</v>
          </cell>
          <cell r="G248">
            <v>16.023900414725777</v>
          </cell>
          <cell r="H248">
            <v>16.023900414725777</v>
          </cell>
          <cell r="I248">
            <v>16.023900414725777</v>
          </cell>
          <cell r="J248">
            <v>14.050592377974647</v>
          </cell>
          <cell r="K248">
            <v>14.050592377974647</v>
          </cell>
          <cell r="L248">
            <v>14.050592377974647</v>
          </cell>
          <cell r="M248">
            <v>14.865272476219404</v>
          </cell>
          <cell r="N248">
            <v>14.865272476219404</v>
          </cell>
          <cell r="O248">
            <v>14.865272476219404</v>
          </cell>
        </row>
        <row r="249">
          <cell r="A249" t="str">
            <v>SCE1988</v>
          </cell>
          <cell r="B249" t="str">
            <v>SCE</v>
          </cell>
          <cell r="C249">
            <v>1988</v>
          </cell>
          <cell r="D249">
            <v>15.672488548531733</v>
          </cell>
          <cell r="E249">
            <v>15.672488548531733</v>
          </cell>
          <cell r="F249">
            <v>15.672488548531733</v>
          </cell>
          <cell r="G249">
            <v>15.952630286861909</v>
          </cell>
          <cell r="H249">
            <v>15.952630286861909</v>
          </cell>
          <cell r="I249">
            <v>15.952630286861909</v>
          </cell>
          <cell r="J249">
            <v>13.144202452306967</v>
          </cell>
          <cell r="K249">
            <v>13.144202452306967</v>
          </cell>
          <cell r="L249">
            <v>13.144202452306967</v>
          </cell>
          <cell r="M249">
            <v>15.3346547086832</v>
          </cell>
          <cell r="N249">
            <v>15.3346547086832</v>
          </cell>
          <cell r="O249">
            <v>15.3346547086832</v>
          </cell>
        </row>
        <row r="250">
          <cell r="A250" t="str">
            <v>SCE1989</v>
          </cell>
          <cell r="B250" t="str">
            <v>SCE</v>
          </cell>
          <cell r="C250">
            <v>1989</v>
          </cell>
          <cell r="D250">
            <v>16.933316207137061</v>
          </cell>
          <cell r="E250">
            <v>16.933316207137061</v>
          </cell>
          <cell r="F250">
            <v>16.933316207137061</v>
          </cell>
          <cell r="G250">
            <v>16.451521181908966</v>
          </cell>
          <cell r="H250">
            <v>16.451521181908966</v>
          </cell>
          <cell r="I250">
            <v>16.451521181908966</v>
          </cell>
          <cell r="J250">
            <v>12.920303954225227</v>
          </cell>
          <cell r="K250">
            <v>12.920303954225227</v>
          </cell>
          <cell r="L250">
            <v>12.920303954225227</v>
          </cell>
          <cell r="M250">
            <v>15.705068414760108</v>
          </cell>
          <cell r="N250">
            <v>15.705068414760108</v>
          </cell>
          <cell r="O250">
            <v>15.705068414760108</v>
          </cell>
        </row>
        <row r="251">
          <cell r="A251" t="str">
            <v>SCE1990</v>
          </cell>
          <cell r="B251" t="str">
            <v>SCE</v>
          </cell>
          <cell r="C251">
            <v>1990</v>
          </cell>
          <cell r="D251">
            <v>17.26915771501243</v>
          </cell>
          <cell r="E251">
            <v>17.26915771501243</v>
          </cell>
          <cell r="F251">
            <v>17.26915771501243</v>
          </cell>
          <cell r="G251">
            <v>16.335913738219116</v>
          </cell>
          <cell r="H251">
            <v>16.335913738219116</v>
          </cell>
          <cell r="I251">
            <v>16.335913738219116</v>
          </cell>
          <cell r="J251">
            <v>12.305631720148639</v>
          </cell>
          <cell r="K251">
            <v>12.305631720148639</v>
          </cell>
          <cell r="L251">
            <v>12.305631720148639</v>
          </cell>
          <cell r="M251">
            <v>15.752642528935334</v>
          </cell>
          <cell r="N251">
            <v>15.752642528935334</v>
          </cell>
          <cell r="O251">
            <v>15.752642528935334</v>
          </cell>
        </row>
        <row r="252">
          <cell r="A252" t="str">
            <v>SCE1991</v>
          </cell>
          <cell r="B252" t="str">
            <v>SCE</v>
          </cell>
          <cell r="C252">
            <v>1991</v>
          </cell>
          <cell r="D252">
            <v>18.116112559376877</v>
          </cell>
          <cell r="E252">
            <v>18.116112559376877</v>
          </cell>
          <cell r="F252">
            <v>18.116112559376877</v>
          </cell>
          <cell r="G252">
            <v>16.764696463971863</v>
          </cell>
          <cell r="H252">
            <v>16.764696463971863</v>
          </cell>
          <cell r="I252">
            <v>16.764696463971863</v>
          </cell>
          <cell r="J252">
            <v>12.287218531223434</v>
          </cell>
          <cell r="K252">
            <v>12.287218531223434</v>
          </cell>
          <cell r="L252">
            <v>12.287218531223434</v>
          </cell>
          <cell r="M252">
            <v>15.925417886294014</v>
          </cell>
          <cell r="N252">
            <v>15.925417886294014</v>
          </cell>
          <cell r="O252">
            <v>15.925417886294014</v>
          </cell>
        </row>
        <row r="253">
          <cell r="A253" t="str">
            <v>SCE1992</v>
          </cell>
          <cell r="B253" t="str">
            <v>SCE</v>
          </cell>
          <cell r="C253">
            <v>1992</v>
          </cell>
          <cell r="D253">
            <v>18.429426881536955</v>
          </cell>
          <cell r="E253">
            <v>18.429426881536955</v>
          </cell>
          <cell r="F253">
            <v>18.429426881536955</v>
          </cell>
          <cell r="G253">
            <v>16.747597970767963</v>
          </cell>
          <cell r="H253">
            <v>16.747597970767963</v>
          </cell>
          <cell r="I253">
            <v>16.747597970767963</v>
          </cell>
          <cell r="J253">
            <v>11.804658050860695</v>
          </cell>
          <cell r="K253">
            <v>11.804658050860695</v>
          </cell>
          <cell r="L253">
            <v>11.804658050860695</v>
          </cell>
          <cell r="M253">
            <v>16.054200048842446</v>
          </cell>
          <cell r="N253">
            <v>16.054200048842446</v>
          </cell>
          <cell r="O253">
            <v>16.054200048842446</v>
          </cell>
        </row>
        <row r="254">
          <cell r="A254" t="str">
            <v>SCE1993</v>
          </cell>
          <cell r="B254" t="str">
            <v>SCE</v>
          </cell>
          <cell r="C254">
            <v>1993</v>
          </cell>
          <cell r="D254">
            <v>18.003981887442706</v>
          </cell>
          <cell r="E254">
            <v>18.003981887442706</v>
          </cell>
          <cell r="F254">
            <v>18.003981887442706</v>
          </cell>
          <cell r="G254">
            <v>15.438396753486893</v>
          </cell>
          <cell r="H254">
            <v>15.438396753486893</v>
          </cell>
          <cell r="I254">
            <v>15.438396753486893</v>
          </cell>
          <cell r="J254">
            <v>10.743635956346218</v>
          </cell>
          <cell r="K254">
            <v>10.743635956346218</v>
          </cell>
          <cell r="L254">
            <v>10.743635956346218</v>
          </cell>
          <cell r="M254">
            <v>16.529443885308069</v>
          </cell>
          <cell r="N254">
            <v>16.529443885308069</v>
          </cell>
          <cell r="O254">
            <v>16.529443885308069</v>
          </cell>
        </row>
        <row r="255">
          <cell r="A255" t="str">
            <v>SCE1994</v>
          </cell>
          <cell r="B255" t="str">
            <v>SCE</v>
          </cell>
          <cell r="C255">
            <v>1994</v>
          </cell>
          <cell r="D255">
            <v>17.950208888314734</v>
          </cell>
          <cell r="E255">
            <v>17.950208888314734</v>
          </cell>
          <cell r="F255">
            <v>17.950208888314734</v>
          </cell>
          <cell r="G255">
            <v>15.486966195937274</v>
          </cell>
          <cell r="H255">
            <v>15.486966195937274</v>
          </cell>
          <cell r="I255">
            <v>15.486966195937274</v>
          </cell>
          <cell r="J255">
            <v>10.779991831242976</v>
          </cell>
          <cell r="K255">
            <v>10.779991831242976</v>
          </cell>
          <cell r="L255">
            <v>10.779991831242976</v>
          </cell>
          <cell r="M255">
            <v>16.144653769155838</v>
          </cell>
          <cell r="N255">
            <v>16.144653769155838</v>
          </cell>
          <cell r="O255">
            <v>16.144653769155838</v>
          </cell>
        </row>
        <row r="256">
          <cell r="A256" t="str">
            <v>SCE1995</v>
          </cell>
          <cell r="B256" t="str">
            <v>SCE</v>
          </cell>
          <cell r="C256">
            <v>1995</v>
          </cell>
          <cell r="D256">
            <v>18.390617013243926</v>
          </cell>
          <cell r="E256">
            <v>18.390617013243926</v>
          </cell>
          <cell r="F256">
            <v>18.390617013243926</v>
          </cell>
          <cell r="G256">
            <v>15.153944509197954</v>
          </cell>
          <cell r="H256">
            <v>15.153944509197954</v>
          </cell>
          <cell r="I256">
            <v>15.153944509197954</v>
          </cell>
          <cell r="J256">
            <v>10.614547604452973</v>
          </cell>
          <cell r="K256">
            <v>10.614547604452973</v>
          </cell>
          <cell r="L256">
            <v>10.614547604452973</v>
          </cell>
          <cell r="M256">
            <v>16.701288469575292</v>
          </cell>
          <cell r="N256">
            <v>16.701288469575292</v>
          </cell>
          <cell r="O256">
            <v>16.701288469575292</v>
          </cell>
        </row>
        <row r="257">
          <cell r="A257" t="str">
            <v>SCE1996</v>
          </cell>
          <cell r="B257" t="str">
            <v>SCE</v>
          </cell>
          <cell r="C257">
            <v>1996</v>
          </cell>
          <cell r="D257">
            <v>17.391096834518635</v>
          </cell>
          <cell r="E257">
            <v>17.391096834518635</v>
          </cell>
          <cell r="F257">
            <v>17.391096834518635</v>
          </cell>
          <cell r="G257">
            <v>13.566188279906712</v>
          </cell>
          <cell r="H257">
            <v>13.566188279906712</v>
          </cell>
          <cell r="I257">
            <v>13.566188279906712</v>
          </cell>
          <cell r="J257">
            <v>9.3791786838378552</v>
          </cell>
          <cell r="K257">
            <v>9.3791786838378552</v>
          </cell>
          <cell r="L257">
            <v>9.3791786838378552</v>
          </cell>
          <cell r="M257">
            <v>15.175865132450763</v>
          </cell>
          <cell r="N257">
            <v>15.175865132450763</v>
          </cell>
          <cell r="O257">
            <v>15.175865132450763</v>
          </cell>
        </row>
        <row r="258">
          <cell r="A258" t="str">
            <v>SCE1997</v>
          </cell>
          <cell r="B258" t="str">
            <v>SCE</v>
          </cell>
          <cell r="C258">
            <v>1997</v>
          </cell>
          <cell r="D258">
            <v>17.536346683541719</v>
          </cell>
          <cell r="E258">
            <v>17.536346683541719</v>
          </cell>
          <cell r="F258">
            <v>17.536346683541719</v>
          </cell>
          <cell r="G258">
            <v>13.428014244876536</v>
          </cell>
          <cell r="H258">
            <v>13.428014244876536</v>
          </cell>
          <cell r="I258">
            <v>13.428014244876536</v>
          </cell>
          <cell r="J258">
            <v>9.4870126741073744</v>
          </cell>
          <cell r="K258">
            <v>9.4870126741073744</v>
          </cell>
          <cell r="L258">
            <v>9.4870126741073744</v>
          </cell>
          <cell r="M258">
            <v>14.109634805445328</v>
          </cell>
          <cell r="N258">
            <v>14.109634805445328</v>
          </cell>
          <cell r="O258">
            <v>14.109634805445328</v>
          </cell>
        </row>
        <row r="259">
          <cell r="A259" t="str">
            <v>SCE1998</v>
          </cell>
          <cell r="B259" t="str">
            <v>SCE</v>
          </cell>
          <cell r="C259">
            <v>1998</v>
          </cell>
          <cell r="D259">
            <v>15.518819489266805</v>
          </cell>
          <cell r="E259">
            <v>15.518819489266805</v>
          </cell>
          <cell r="F259">
            <v>15.518819489266805</v>
          </cell>
          <cell r="G259">
            <v>12.638949768951127</v>
          </cell>
          <cell r="H259">
            <v>12.638949768951127</v>
          </cell>
          <cell r="I259">
            <v>12.638949768951127</v>
          </cell>
          <cell r="J259">
            <v>8.7534762664043075</v>
          </cell>
          <cell r="K259">
            <v>8.7534762664043075</v>
          </cell>
          <cell r="L259">
            <v>8.7534762664043075</v>
          </cell>
          <cell r="M259">
            <v>14.219906982090063</v>
          </cell>
          <cell r="N259">
            <v>14.219906982090063</v>
          </cell>
          <cell r="O259">
            <v>14.219906982090063</v>
          </cell>
        </row>
        <row r="260">
          <cell r="A260" t="str">
            <v>SCE1999</v>
          </cell>
          <cell r="B260" t="str">
            <v>SCE</v>
          </cell>
          <cell r="C260">
            <v>1999</v>
          </cell>
          <cell r="D260">
            <v>15.430757655826833</v>
          </cell>
          <cell r="E260">
            <v>15.430757655826833</v>
          </cell>
          <cell r="F260">
            <v>15.430757655826833</v>
          </cell>
          <cell r="G260">
            <v>11.974296464796041</v>
          </cell>
          <cell r="H260">
            <v>11.974296464796041</v>
          </cell>
          <cell r="I260">
            <v>11.974296464796041</v>
          </cell>
          <cell r="J260">
            <v>7.5216468348486814</v>
          </cell>
          <cell r="K260">
            <v>7.5216468348486814</v>
          </cell>
          <cell r="L260">
            <v>7.5216468348486814</v>
          </cell>
          <cell r="M260">
            <v>12.948576651150526</v>
          </cell>
          <cell r="N260">
            <v>12.948576651150526</v>
          </cell>
          <cell r="O260">
            <v>12.948576651150526</v>
          </cell>
        </row>
        <row r="261">
          <cell r="A261" t="str">
            <v>SCE2000</v>
          </cell>
          <cell r="B261" t="str">
            <v>SCE</v>
          </cell>
          <cell r="C261">
            <v>2000</v>
          </cell>
          <cell r="D261">
            <v>15.16511185147052</v>
          </cell>
          <cell r="E261">
            <v>15.16511185147052</v>
          </cell>
          <cell r="F261">
            <v>15.16511185147052</v>
          </cell>
          <cell r="G261">
            <v>11.603161223193005</v>
          </cell>
          <cell r="H261">
            <v>11.603161223193005</v>
          </cell>
          <cell r="I261">
            <v>11.603161223193005</v>
          </cell>
          <cell r="J261">
            <v>6.9136536931172889</v>
          </cell>
          <cell r="K261">
            <v>6.9136536931172889</v>
          </cell>
          <cell r="L261">
            <v>6.9136536931172889</v>
          </cell>
          <cell r="M261">
            <v>12.36128440139059</v>
          </cell>
          <cell r="N261">
            <v>12.36128440139059</v>
          </cell>
          <cell r="O261">
            <v>12.36128440139059</v>
          </cell>
        </row>
        <row r="262">
          <cell r="A262" t="str">
            <v>SCE2001</v>
          </cell>
          <cell r="B262" t="str">
            <v>SCE</v>
          </cell>
          <cell r="C262">
            <v>2001</v>
          </cell>
          <cell r="D262">
            <v>16.584364368523527</v>
          </cell>
          <cell r="E262">
            <v>16.584364368523527</v>
          </cell>
          <cell r="F262">
            <v>16.584364368523527</v>
          </cell>
          <cell r="G262">
            <v>16.25171367542584</v>
          </cell>
          <cell r="H262">
            <v>16.25171367542584</v>
          </cell>
          <cell r="I262">
            <v>16.25171367542584</v>
          </cell>
          <cell r="J262">
            <v>12.03866838984934</v>
          </cell>
          <cell r="K262">
            <v>12.03866838984934</v>
          </cell>
          <cell r="L262">
            <v>12.03866838984934</v>
          </cell>
          <cell r="M262">
            <v>15.027716318222497</v>
          </cell>
          <cell r="N262">
            <v>15.027716318222497</v>
          </cell>
          <cell r="O262">
            <v>15.027716318222497</v>
          </cell>
        </row>
        <row r="263">
          <cell r="A263" t="str">
            <v>SCE2002</v>
          </cell>
          <cell r="B263" t="str">
            <v>SCE</v>
          </cell>
          <cell r="C263">
            <v>2002</v>
          </cell>
          <cell r="D263">
            <v>17.341397424573046</v>
          </cell>
          <cell r="E263">
            <v>17.341397424573046</v>
          </cell>
          <cell r="F263">
            <v>17.341397424573046</v>
          </cell>
          <cell r="G263">
            <v>17.186574577036343</v>
          </cell>
          <cell r="H263">
            <v>17.186574577036343</v>
          </cell>
          <cell r="I263">
            <v>17.186574577036343</v>
          </cell>
          <cell r="J263">
            <v>11.673332697706588</v>
          </cell>
          <cell r="K263">
            <v>11.673332697706588</v>
          </cell>
          <cell r="L263">
            <v>11.673332697706588</v>
          </cell>
          <cell r="M263">
            <v>15.689256773020073</v>
          </cell>
          <cell r="N263">
            <v>15.689256773020073</v>
          </cell>
          <cell r="O263">
            <v>15.689256773020073</v>
          </cell>
        </row>
        <row r="264">
          <cell r="A264" t="str">
            <v>SCE2003</v>
          </cell>
          <cell r="B264" t="str">
            <v>SCE</v>
          </cell>
          <cell r="C264">
            <v>2003</v>
          </cell>
          <cell r="D264">
            <v>15.68116197435455</v>
          </cell>
          <cell r="E264">
            <v>15.68116197435455</v>
          </cell>
          <cell r="F264">
            <v>15.68116197435455</v>
          </cell>
          <cell r="G264">
            <v>15.696791904031185</v>
          </cell>
          <cell r="H264">
            <v>15.696791904031185</v>
          </cell>
          <cell r="I264">
            <v>15.696791904031185</v>
          </cell>
          <cell r="J264">
            <v>10.997359768979781</v>
          </cell>
          <cell r="K264">
            <v>10.997359768979781</v>
          </cell>
          <cell r="L264">
            <v>10.997359768979781</v>
          </cell>
          <cell r="M264">
            <v>15.178763454619256</v>
          </cell>
          <cell r="N264">
            <v>15.178763454619256</v>
          </cell>
          <cell r="O264">
            <v>15.178763454619256</v>
          </cell>
        </row>
        <row r="265">
          <cell r="A265" t="str">
            <v>SCE2004</v>
          </cell>
          <cell r="B265" t="str">
            <v>SCE</v>
          </cell>
          <cell r="C265">
            <v>2004</v>
          </cell>
          <cell r="D265">
            <v>15.137857875137318</v>
          </cell>
          <cell r="E265">
            <v>15.137857875137318</v>
          </cell>
          <cell r="F265">
            <v>15.137857875137318</v>
          </cell>
          <cell r="G265">
            <v>14.369684544824857</v>
          </cell>
          <cell r="H265">
            <v>14.369684544824857</v>
          </cell>
          <cell r="I265">
            <v>14.369684544824857</v>
          </cell>
          <cell r="J265">
            <v>9.8930612550699397</v>
          </cell>
          <cell r="K265">
            <v>9.8930612550699397</v>
          </cell>
          <cell r="L265">
            <v>9.8930612550699397</v>
          </cell>
          <cell r="M265">
            <v>13.069348826058741</v>
          </cell>
          <cell r="N265">
            <v>13.069348826058741</v>
          </cell>
          <cell r="O265">
            <v>13.069348826058741</v>
          </cell>
        </row>
        <row r="266">
          <cell r="A266" t="str">
            <v>SCE2005</v>
          </cell>
          <cell r="B266" t="str">
            <v>SCE</v>
          </cell>
          <cell r="C266">
            <v>2005</v>
          </cell>
          <cell r="D266">
            <v>14.9342834348687</v>
          </cell>
          <cell r="E266">
            <v>14.9342834348687</v>
          </cell>
          <cell r="F266">
            <v>14.9342834348687</v>
          </cell>
          <cell r="G266">
            <v>14.052312251401881</v>
          </cell>
          <cell r="H266">
            <v>14.052312251401881</v>
          </cell>
          <cell r="I266">
            <v>14.052312251401881</v>
          </cell>
          <cell r="J266">
            <v>9.8903593098283586</v>
          </cell>
          <cell r="K266">
            <v>9.8903593098283586</v>
          </cell>
          <cell r="L266">
            <v>9.8903593098283586</v>
          </cell>
          <cell r="M266">
            <v>12.689880010386178</v>
          </cell>
          <cell r="N266">
            <v>12.689880010386178</v>
          </cell>
          <cell r="O266">
            <v>12.689880010386178</v>
          </cell>
        </row>
        <row r="267">
          <cell r="A267" t="str">
            <v>SCE2006</v>
          </cell>
          <cell r="B267" t="str">
            <v>SCE</v>
          </cell>
          <cell r="C267">
            <v>2006</v>
          </cell>
          <cell r="D267">
            <v>17.73295570658761</v>
          </cell>
          <cell r="E267">
            <v>17.73295570658761</v>
          </cell>
          <cell r="F267">
            <v>17.73295570658761</v>
          </cell>
          <cell r="G267">
            <v>15.532628708450144</v>
          </cell>
          <cell r="H267">
            <v>15.532628708450144</v>
          </cell>
          <cell r="I267">
            <v>15.532628708450144</v>
          </cell>
          <cell r="J267">
            <v>11.136507968150756</v>
          </cell>
          <cell r="K267">
            <v>11.136507968150756</v>
          </cell>
          <cell r="L267">
            <v>11.136507968150756</v>
          </cell>
          <cell r="M267">
            <v>14.602870059141273</v>
          </cell>
          <cell r="N267">
            <v>14.602870059141273</v>
          </cell>
          <cell r="O267">
            <v>14.602870059141273</v>
          </cell>
        </row>
        <row r="268">
          <cell r="A268" t="str">
            <v>SCE2007</v>
          </cell>
          <cell r="B268" t="str">
            <v>SCE</v>
          </cell>
          <cell r="C268">
            <v>2007</v>
          </cell>
          <cell r="D268">
            <v>16.851914290844629</v>
          </cell>
          <cell r="E268">
            <v>16.851914290844629</v>
          </cell>
          <cell r="F268">
            <v>16.851914290844629</v>
          </cell>
          <cell r="G268">
            <v>14.496773297043962</v>
          </cell>
          <cell r="H268">
            <v>14.496773297043962</v>
          </cell>
          <cell r="I268">
            <v>14.496773297043962</v>
          </cell>
          <cell r="J268">
            <v>10.345054263638954</v>
          </cell>
          <cell r="K268">
            <v>10.345054263638954</v>
          </cell>
          <cell r="L268">
            <v>10.345054263638954</v>
          </cell>
          <cell r="M268">
            <v>13.81409348684393</v>
          </cell>
          <cell r="N268">
            <v>13.81409348684393</v>
          </cell>
          <cell r="O268">
            <v>13.81409348684393</v>
          </cell>
        </row>
        <row r="269">
          <cell r="A269" t="str">
            <v>SCE2008</v>
          </cell>
          <cell r="B269" t="str">
            <v>SCE</v>
          </cell>
          <cell r="C269">
            <v>2008</v>
          </cell>
          <cell r="D269">
            <v>16.017708857746609</v>
          </cell>
          <cell r="E269">
            <v>16.017708857746609</v>
          </cell>
          <cell r="F269">
            <v>16.017708857746609</v>
          </cell>
          <cell r="G269">
            <v>14.141678359664789</v>
          </cell>
          <cell r="H269">
            <v>14.141678359664789</v>
          </cell>
          <cell r="I269">
            <v>14.141678359664789</v>
          </cell>
          <cell r="J269">
            <v>10.103133519778556</v>
          </cell>
          <cell r="K269">
            <v>10.103133519778556</v>
          </cell>
          <cell r="L269">
            <v>10.103133519778556</v>
          </cell>
          <cell r="M269">
            <v>12.820549295932175</v>
          </cell>
          <cell r="N269">
            <v>12.820549295932175</v>
          </cell>
          <cell r="O269">
            <v>12.820549295932175</v>
          </cell>
        </row>
        <row r="270">
          <cell r="A270" t="str">
            <v>SCE2009</v>
          </cell>
          <cell r="B270" t="str">
            <v>SCE</v>
          </cell>
          <cell r="C270">
            <v>2009</v>
          </cell>
          <cell r="D270">
            <v>16.243440261149004</v>
          </cell>
          <cell r="E270">
            <v>16.243440261149004</v>
          </cell>
          <cell r="F270">
            <v>16.243440261149004</v>
          </cell>
          <cell r="G270">
            <v>14.237819960648508</v>
          </cell>
          <cell r="H270">
            <v>14.237819960648508</v>
          </cell>
          <cell r="I270">
            <v>14.237819960648508</v>
          </cell>
          <cell r="J270">
            <v>9.9226462084635632</v>
          </cell>
          <cell r="K270">
            <v>9.9226462084635632</v>
          </cell>
          <cell r="L270">
            <v>9.9226462084635632</v>
          </cell>
          <cell r="M270">
            <v>14.234249508063458</v>
          </cell>
          <cell r="N270">
            <v>14.234249508063458</v>
          </cell>
          <cell r="O270">
            <v>14.234249508063458</v>
          </cell>
        </row>
        <row r="271">
          <cell r="A271" t="str">
            <v>SCE2010</v>
          </cell>
          <cell r="B271" t="str">
            <v>SCE</v>
          </cell>
          <cell r="C271">
            <v>2010</v>
          </cell>
          <cell r="D271">
            <v>14.864750291377606</v>
          </cell>
          <cell r="E271">
            <v>14.864750291377606</v>
          </cell>
          <cell r="F271">
            <v>14.864750291377606</v>
          </cell>
          <cell r="G271">
            <v>14.355076658764306</v>
          </cell>
          <cell r="H271">
            <v>14.355076658764306</v>
          </cell>
          <cell r="I271">
            <v>14.355076658764306</v>
          </cell>
          <cell r="J271">
            <v>9.6211572497278528</v>
          </cell>
          <cell r="K271">
            <v>9.6211572497278528</v>
          </cell>
          <cell r="L271">
            <v>9.6211572497278528</v>
          </cell>
          <cell r="M271">
            <v>14.234249508063458</v>
          </cell>
          <cell r="N271">
            <v>14.234249508063458</v>
          </cell>
          <cell r="O271">
            <v>14.234249508063458</v>
          </cell>
        </row>
        <row r="272">
          <cell r="A272" t="str">
            <v>SCE2011</v>
          </cell>
          <cell r="B272" t="str">
            <v>SCE</v>
          </cell>
          <cell r="C272">
            <v>2011</v>
          </cell>
          <cell r="D272">
            <v>14.802137716473725</v>
          </cell>
          <cell r="E272">
            <v>14.802137716473725</v>
          </cell>
          <cell r="F272">
            <v>14.802137716473725</v>
          </cell>
          <cell r="G272">
            <v>13.626009682577884</v>
          </cell>
          <cell r="H272">
            <v>13.626009682577884</v>
          </cell>
          <cell r="I272">
            <v>13.626009682577884</v>
          </cell>
          <cell r="J272">
            <v>9.7237024988522318</v>
          </cell>
          <cell r="K272">
            <v>9.7237024988522318</v>
          </cell>
          <cell r="L272">
            <v>9.7237024988522318</v>
          </cell>
          <cell r="M272">
            <v>14.234249508063458</v>
          </cell>
          <cell r="N272">
            <v>14.234249508063458</v>
          </cell>
          <cell r="O272">
            <v>14.234249508063458</v>
          </cell>
        </row>
        <row r="273">
          <cell r="A273" t="str">
            <v>SCE2012</v>
          </cell>
          <cell r="B273" t="str">
            <v>SCE</v>
          </cell>
          <cell r="C273">
            <v>2012</v>
          </cell>
          <cell r="D273">
            <v>16.243371974814714</v>
          </cell>
          <cell r="E273">
            <v>16.243371974814714</v>
          </cell>
          <cell r="F273">
            <v>16.243371974814714</v>
          </cell>
          <cell r="G273">
            <v>13.242254279530398</v>
          </cell>
          <cell r="H273">
            <v>13.242254279530398</v>
          </cell>
          <cell r="I273">
            <v>13.242254279530398</v>
          </cell>
          <cell r="J273">
            <v>10.147795533547582</v>
          </cell>
          <cell r="K273">
            <v>10.147795533547582</v>
          </cell>
          <cell r="L273">
            <v>10.147795533547582</v>
          </cell>
          <cell r="M273">
            <v>14.234249508063458</v>
          </cell>
          <cell r="N273">
            <v>14.234249508063458</v>
          </cell>
          <cell r="O273">
            <v>14.234249508063458</v>
          </cell>
        </row>
        <row r="274">
          <cell r="A274" t="str">
            <v>SCE2013</v>
          </cell>
          <cell r="B274" t="str">
            <v>SCE</v>
          </cell>
          <cell r="C274">
            <v>2013</v>
          </cell>
          <cell r="D274">
            <v>16.818636928576115</v>
          </cell>
          <cell r="E274">
            <v>16.818636928576115</v>
          </cell>
          <cell r="F274">
            <v>16.818636928576115</v>
          </cell>
          <cell r="G274">
            <v>14.060003049780285</v>
          </cell>
          <cell r="H274">
            <v>14.060003049780285</v>
          </cell>
          <cell r="I274">
            <v>14.060003049780285</v>
          </cell>
          <cell r="J274">
            <v>10.980762953367876</v>
          </cell>
          <cell r="K274">
            <v>10.980762953367876</v>
          </cell>
          <cell r="L274">
            <v>10.980762953367876</v>
          </cell>
          <cell r="M274">
            <v>15.319912606136091</v>
          </cell>
          <cell r="N274">
            <v>15.319912606136091</v>
          </cell>
          <cell r="O274">
            <v>15.319912606136091</v>
          </cell>
        </row>
        <row r="275">
          <cell r="A275" t="str">
            <v>SCE2014</v>
          </cell>
          <cell r="B275" t="str">
            <v>SCE</v>
          </cell>
          <cell r="C275">
            <v>2014</v>
          </cell>
          <cell r="D275">
            <v>17.198849444786827</v>
          </cell>
          <cell r="E275">
            <v>17.198849444786827</v>
          </cell>
          <cell r="F275">
            <v>17.198849444786827</v>
          </cell>
          <cell r="G275">
            <v>14.652128370383251</v>
          </cell>
          <cell r="H275">
            <v>14.652128370383251</v>
          </cell>
          <cell r="I275">
            <v>14.652128370383251</v>
          </cell>
          <cell r="J275">
            <v>11.664080912719989</v>
          </cell>
          <cell r="K275">
            <v>11.664080912719989</v>
          </cell>
          <cell r="L275">
            <v>11.664080912719989</v>
          </cell>
          <cell r="M275">
            <v>16.273249952906419</v>
          </cell>
          <cell r="N275">
            <v>16.273249952906419</v>
          </cell>
          <cell r="O275">
            <v>16.273249952906419</v>
          </cell>
        </row>
        <row r="276">
          <cell r="A276" t="str">
            <v>SCE2015</v>
          </cell>
          <cell r="B276" t="str">
            <v>SCE</v>
          </cell>
          <cell r="C276">
            <v>2015</v>
          </cell>
          <cell r="D276">
            <v>17.210926165822514</v>
          </cell>
          <cell r="E276">
            <v>17.094944671560704</v>
          </cell>
          <cell r="F276">
            <v>18.01360017844501</v>
          </cell>
          <cell r="G276">
            <v>14.465767189743433</v>
          </cell>
          <cell r="H276">
            <v>14.369542348344858</v>
          </cell>
          <cell r="I276">
            <v>15.246447281997989</v>
          </cell>
          <cell r="J276">
            <v>11.721533244134694</v>
          </cell>
          <cell r="K276">
            <v>11.494855930712502</v>
          </cell>
          <cell r="L276">
            <v>12.26356125399078</v>
          </cell>
          <cell r="M276">
            <v>16.353405102419242</v>
          </cell>
          <cell r="N276">
            <v>16.037154160096822</v>
          </cell>
          <cell r="O276">
            <v>17.109620474368988</v>
          </cell>
        </row>
        <row r="277">
          <cell r="A277" t="str">
            <v>SCE2016</v>
          </cell>
          <cell r="B277" t="str">
            <v>SCE</v>
          </cell>
          <cell r="C277">
            <v>2016</v>
          </cell>
          <cell r="D277">
            <v>16.902552005162356</v>
          </cell>
          <cell r="E277">
            <v>16.785283203410376</v>
          </cell>
          <cell r="F277">
            <v>18.036373577264136</v>
          </cell>
          <cell r="G277">
            <v>14.058263594948819</v>
          </cell>
          <cell r="H277">
            <v>13.894004138296646</v>
          </cell>
          <cell r="I277">
            <v>15.163777699162473</v>
          </cell>
          <cell r="J277">
            <v>11.442754456761048</v>
          </cell>
          <cell r="K277">
            <v>11.342419502176753</v>
          </cell>
          <cell r="L277">
            <v>12.277760437573818</v>
          </cell>
          <cell r="M277">
            <v>15.964464308674216</v>
          </cell>
          <cell r="N277">
            <v>15.824481072345399</v>
          </cell>
          <cell r="O277">
            <v>17.129430596169669</v>
          </cell>
        </row>
        <row r="278">
          <cell r="A278" t="str">
            <v>SCE2017</v>
          </cell>
          <cell r="B278" t="str">
            <v>SCE</v>
          </cell>
          <cell r="C278">
            <v>2017</v>
          </cell>
          <cell r="D278">
            <v>17.3577812162832</v>
          </cell>
          <cell r="E278">
            <v>16.909446817608949</v>
          </cell>
          <cell r="F278">
            <v>18.582355671652575</v>
          </cell>
          <cell r="G278">
            <v>14.418165410663264</v>
          </cell>
          <cell r="H278">
            <v>13.96985088954599</v>
          </cell>
          <cell r="I278">
            <v>15.622560575215887</v>
          </cell>
          <cell r="J278">
            <v>11.732593166330512</v>
          </cell>
          <cell r="K278">
            <v>11.374872357080406</v>
          </cell>
          <cell r="L278">
            <v>12.629529264562242</v>
          </cell>
          <cell r="M278">
            <v>16.368835454771819</v>
          </cell>
          <cell r="N278">
            <v>15.869757971870044</v>
          </cell>
          <cell r="O278">
            <v>17.620204116180208</v>
          </cell>
        </row>
        <row r="279">
          <cell r="A279" t="str">
            <v>SCE2018</v>
          </cell>
          <cell r="B279" t="str">
            <v>SCE</v>
          </cell>
          <cell r="C279">
            <v>2018</v>
          </cell>
          <cell r="D279">
            <v>17.558131826392561</v>
          </cell>
          <cell r="E279">
            <v>17.208145822179947</v>
          </cell>
          <cell r="F279">
            <v>19.159805627030664</v>
          </cell>
          <cell r="G279">
            <v>14.469220884199229</v>
          </cell>
          <cell r="H279">
            <v>14.139533471009702</v>
          </cell>
          <cell r="I279">
            <v>16.022917321504011</v>
          </cell>
          <cell r="J279">
            <v>11.891005881837236</v>
          </cell>
          <cell r="K279">
            <v>11.58334571104611</v>
          </cell>
          <cell r="L279">
            <v>13.009806980485882</v>
          </cell>
          <cell r="M279">
            <v>16.589846414353584</v>
          </cell>
          <cell r="N279">
            <v>16.160611492433759</v>
          </cell>
          <cell r="O279">
            <v>18.150752075256619</v>
          </cell>
        </row>
        <row r="280">
          <cell r="A280" t="str">
            <v>SCE2019</v>
          </cell>
          <cell r="B280" t="str">
            <v>SCE</v>
          </cell>
          <cell r="C280">
            <v>2019</v>
          </cell>
          <cell r="D280">
            <v>18.03501985295166</v>
          </cell>
          <cell r="E280">
            <v>17.32061521739837</v>
          </cell>
          <cell r="F280">
            <v>19.435128670329373</v>
          </cell>
          <cell r="G280">
            <v>14.788943356269227</v>
          </cell>
          <cell r="H280">
            <v>14.165931757314668</v>
          </cell>
          <cell r="I280">
            <v>16.155556156333798</v>
          </cell>
          <cell r="J280">
            <v>12.231083094015736</v>
          </cell>
          <cell r="K280">
            <v>11.675894420676961</v>
          </cell>
          <cell r="L280">
            <v>13.191434543673131</v>
          </cell>
          <cell r="M280">
            <v>17.064308270240847</v>
          </cell>
          <cell r="N280">
            <v>16.289731677376867</v>
          </cell>
          <cell r="O280">
            <v>18.404151443470891</v>
          </cell>
        </row>
        <row r="281">
          <cell r="A281" t="str">
            <v>SCE2020</v>
          </cell>
          <cell r="B281" t="str">
            <v>SCE</v>
          </cell>
          <cell r="C281">
            <v>2020</v>
          </cell>
          <cell r="D281">
            <v>18.38847184334972</v>
          </cell>
          <cell r="E281">
            <v>17.191610469279627</v>
          </cell>
          <cell r="F281">
            <v>19.636182864549376</v>
          </cell>
          <cell r="G281">
            <v>15.042201091600235</v>
          </cell>
          <cell r="H281">
            <v>14.051128287426442</v>
          </cell>
          <cell r="I281">
            <v>16.264120408488548</v>
          </cell>
          <cell r="J281">
            <v>12.529109621185732</v>
          </cell>
          <cell r="K281">
            <v>11.669724223721355</v>
          </cell>
          <cell r="L281">
            <v>13.37317230571103</v>
          </cell>
          <cell r="M281">
            <v>17.48010272550265</v>
          </cell>
          <cell r="N281">
            <v>16.281123270244869</v>
          </cell>
          <cell r="O281">
            <v>18.657704556626971</v>
          </cell>
        </row>
        <row r="282">
          <cell r="A282" t="str">
            <v>SCE2021</v>
          </cell>
          <cell r="B282" t="str">
            <v>SCE</v>
          </cell>
          <cell r="C282">
            <v>2021</v>
          </cell>
          <cell r="D282">
            <v>18.676190446978698</v>
          </cell>
          <cell r="E282">
            <v>17.425570978851304</v>
          </cell>
          <cell r="F282">
            <v>20.086526927447245</v>
          </cell>
          <cell r="G282">
            <v>15.236279529916754</v>
          </cell>
          <cell r="H282">
            <v>14.254101535434309</v>
          </cell>
          <cell r="I282">
            <v>16.569856533566426</v>
          </cell>
          <cell r="J282">
            <v>12.754946403466544</v>
          </cell>
          <cell r="K282">
            <v>11.901759440354285</v>
          </cell>
          <cell r="L282">
            <v>13.672054301263334</v>
          </cell>
          <cell r="M282">
            <v>17.795180993058903</v>
          </cell>
          <cell r="N282">
            <v>16.604849340597028</v>
          </cell>
          <cell r="O282">
            <v>19.074692526484245</v>
          </cell>
        </row>
        <row r="283">
          <cell r="A283" t="str">
            <v>SCE2022</v>
          </cell>
          <cell r="B283" t="str">
            <v>SCE</v>
          </cell>
          <cell r="C283">
            <v>2022</v>
          </cell>
          <cell r="D283">
            <v>18.599964682662019</v>
          </cell>
          <cell r="E283">
            <v>17.16905194542873</v>
          </cell>
          <cell r="F283">
            <v>20.12636158925508</v>
          </cell>
          <cell r="G283">
            <v>15.093878440531205</v>
          </cell>
          <cell r="H283">
            <v>14.020098689024884</v>
          </cell>
          <cell r="I283">
            <v>16.494043942430078</v>
          </cell>
          <cell r="J283">
            <v>12.55297183537304</v>
          </cell>
          <cell r="K283">
            <v>11.629888413574392</v>
          </cell>
          <cell r="L283">
            <v>13.522032115165548</v>
          </cell>
          <cell r="M283">
            <v>17.513394313481637</v>
          </cell>
          <cell r="N283">
            <v>16.225545972689336</v>
          </cell>
          <cell r="O283">
            <v>18.865387691313874</v>
          </cell>
        </row>
        <row r="284">
          <cell r="A284" t="str">
            <v>SCE2023</v>
          </cell>
          <cell r="B284" t="str">
            <v>SCE</v>
          </cell>
          <cell r="C284">
            <v>2023</v>
          </cell>
          <cell r="D284">
            <v>18.708020716673808</v>
          </cell>
          <cell r="E284">
            <v>17.156976164591086</v>
          </cell>
          <cell r="F284">
            <v>20.403155765151578</v>
          </cell>
          <cell r="G284">
            <v>15.133601706495027</v>
          </cell>
          <cell r="H284">
            <v>14.033785291132249</v>
          </cell>
          <cell r="I284">
            <v>16.657094222454482</v>
          </cell>
          <cell r="J284">
            <v>12.607128720411581</v>
          </cell>
          <cell r="K284">
            <v>11.656469807235121</v>
          </cell>
          <cell r="L284">
            <v>13.651152099959278</v>
          </cell>
          <cell r="M284">
            <v>17.588951790620012</v>
          </cell>
          <cell r="N284">
            <v>16.262631248963949</v>
          </cell>
          <cell r="O284">
            <v>19.045530627751535</v>
          </cell>
        </row>
        <row r="285">
          <cell r="A285" t="str">
            <v>SCE2024</v>
          </cell>
          <cell r="B285" t="str">
            <v>SCE</v>
          </cell>
          <cell r="C285">
            <v>2024</v>
          </cell>
          <cell r="D285">
            <v>18.980670988065857</v>
          </cell>
          <cell r="E285">
            <v>17.290752669445403</v>
          </cell>
          <cell r="F285">
            <v>20.845324408095273</v>
          </cell>
          <cell r="G285">
            <v>15.290570677621286</v>
          </cell>
          <cell r="H285">
            <v>14.163547011587422</v>
          </cell>
          <cell r="I285">
            <v>16.906723796544497</v>
          </cell>
          <cell r="J285">
            <v>12.752056627642794</v>
          </cell>
          <cell r="K285">
            <v>11.765466834287732</v>
          </cell>
          <cell r="L285">
            <v>13.848945491899135</v>
          </cell>
          <cell r="M285">
            <v>17.791149295693319</v>
          </cell>
          <cell r="N285">
            <v>16.414699455505328</v>
          </cell>
          <cell r="O285">
            <v>19.321483900894588</v>
          </cell>
        </row>
        <row r="286">
          <cell r="A286" t="str">
            <v>SCE2025</v>
          </cell>
          <cell r="B286" t="str">
            <v>SCE</v>
          </cell>
          <cell r="C286">
            <v>2025</v>
          </cell>
          <cell r="D286">
            <v>19.017050900326492</v>
          </cell>
          <cell r="E286">
            <v>17.179427701611186</v>
          </cell>
          <cell r="F286">
            <v>21.086874690446393</v>
          </cell>
          <cell r="G286">
            <v>15.247885391729465</v>
          </cell>
          <cell r="H286">
            <v>14.077072385409922</v>
          </cell>
          <cell r="I286">
            <v>16.980891355337867</v>
          </cell>
          <cell r="J286">
            <v>12.732812705995762</v>
          </cell>
          <cell r="K286">
            <v>11.703836876930165</v>
          </cell>
          <cell r="L286">
            <v>13.922685698740892</v>
          </cell>
          <cell r="M286">
            <v>17.764300961102741</v>
          </cell>
          <cell r="N286">
            <v>16.328715852667582</v>
          </cell>
          <cell r="O286">
            <v>19.424363229878519</v>
          </cell>
        </row>
        <row r="287">
          <cell r="A287" t="str">
            <v>SCE2026</v>
          </cell>
          <cell r="B287" t="str">
            <v>SCE</v>
          </cell>
          <cell r="C287">
            <v>2026</v>
          </cell>
          <cell r="D287">
            <v>19.344700644215731</v>
          </cell>
          <cell r="E287">
            <v>17.327927039332341</v>
          </cell>
          <cell r="F287">
            <v>21.577566135832498</v>
          </cell>
          <cell r="G287">
            <v>15.445315513759843</v>
          </cell>
          <cell r="H287">
            <v>14.210425016381803</v>
          </cell>
          <cell r="I287">
            <v>17.252227121452684</v>
          </cell>
          <cell r="J287">
            <v>12.919274570890499</v>
          </cell>
          <cell r="K287">
            <v>11.82046999375083</v>
          </cell>
          <cell r="L287">
            <v>14.158502201064367</v>
          </cell>
          <cell r="M287">
            <v>18.024444949885268</v>
          </cell>
          <cell r="N287">
            <v>16.491437620204312</v>
          </cell>
          <cell r="O287">
            <v>19.753364795800884</v>
          </cell>
        </row>
        <row r="288">
          <cell r="A288" t="str">
            <v>SDGE1980</v>
          </cell>
          <cell r="B288" t="str">
            <v>SDGE</v>
          </cell>
          <cell r="C288">
            <v>1980</v>
          </cell>
          <cell r="D288">
            <v>19.405648192959731</v>
          </cell>
          <cell r="E288">
            <v>19.405648192959731</v>
          </cell>
          <cell r="F288">
            <v>19.405648192959731</v>
          </cell>
          <cell r="G288">
            <v>17.746261838102527</v>
          </cell>
          <cell r="H288">
            <v>17.746261838102527</v>
          </cell>
          <cell r="I288">
            <v>17.746261838102527</v>
          </cell>
          <cell r="J288">
            <v>18.744818665476334</v>
          </cell>
          <cell r="K288">
            <v>18.744818665476334</v>
          </cell>
          <cell r="L288">
            <v>18.744818665476334</v>
          </cell>
          <cell r="M288">
            <v>20.363857813697344</v>
          </cell>
          <cell r="N288">
            <v>20.363857813697344</v>
          </cell>
          <cell r="O288">
            <v>20.363857813697344</v>
          </cell>
        </row>
        <row r="289">
          <cell r="A289" t="str">
            <v>SDGE1981</v>
          </cell>
          <cell r="B289" t="str">
            <v>SDGE</v>
          </cell>
          <cell r="C289">
            <v>1981</v>
          </cell>
          <cell r="D289">
            <v>19.94820483822755</v>
          </cell>
          <cell r="E289">
            <v>19.94820483822755</v>
          </cell>
          <cell r="F289">
            <v>19.94820483822755</v>
          </cell>
          <cell r="G289">
            <v>15.370590909307007</v>
          </cell>
          <cell r="H289">
            <v>15.370590909307007</v>
          </cell>
          <cell r="I289">
            <v>15.370590909307007</v>
          </cell>
          <cell r="J289">
            <v>19.35197576209179</v>
          </cell>
          <cell r="K289">
            <v>19.35197576209179</v>
          </cell>
          <cell r="L289">
            <v>19.35197576209179</v>
          </cell>
          <cell r="M289">
            <v>19.545036014389943</v>
          </cell>
          <cell r="N289">
            <v>19.545036014389943</v>
          </cell>
          <cell r="O289">
            <v>19.545036014389943</v>
          </cell>
        </row>
        <row r="290">
          <cell r="A290" t="str">
            <v>SDGE1982</v>
          </cell>
          <cell r="B290" t="str">
            <v>SDGE</v>
          </cell>
          <cell r="C290">
            <v>1982</v>
          </cell>
          <cell r="D290">
            <v>23.770763020796263</v>
          </cell>
          <cell r="E290">
            <v>23.770763020796263</v>
          </cell>
          <cell r="F290">
            <v>23.770763020796263</v>
          </cell>
          <cell r="G290">
            <v>18.649016791044822</v>
          </cell>
          <cell r="H290">
            <v>18.649016791044822</v>
          </cell>
          <cell r="I290">
            <v>18.649016791044822</v>
          </cell>
          <cell r="J290">
            <v>23.739352656627069</v>
          </cell>
          <cell r="K290">
            <v>23.739352656627069</v>
          </cell>
          <cell r="L290">
            <v>23.739352656627069</v>
          </cell>
          <cell r="M290">
            <v>22.995722909505243</v>
          </cell>
          <cell r="N290">
            <v>22.995722909505243</v>
          </cell>
          <cell r="O290">
            <v>22.995722909505243</v>
          </cell>
        </row>
        <row r="291">
          <cell r="A291" t="str">
            <v>SDGE1983</v>
          </cell>
          <cell r="B291" t="str">
            <v>SDGE</v>
          </cell>
          <cell r="C291">
            <v>1983</v>
          </cell>
          <cell r="D291">
            <v>23.749184063314022</v>
          </cell>
          <cell r="E291">
            <v>23.749184063314022</v>
          </cell>
          <cell r="F291">
            <v>23.749184063314022</v>
          </cell>
          <cell r="G291">
            <v>17.496816390578996</v>
          </cell>
          <cell r="H291">
            <v>17.496816390578996</v>
          </cell>
          <cell r="I291">
            <v>17.496816390578996</v>
          </cell>
          <cell r="J291">
            <v>24.082039686340387</v>
          </cell>
          <cell r="K291">
            <v>24.082039686340387</v>
          </cell>
          <cell r="L291">
            <v>24.082039686340387</v>
          </cell>
          <cell r="M291">
            <v>22.979212647337313</v>
          </cell>
          <cell r="N291">
            <v>22.979212647337313</v>
          </cell>
          <cell r="O291">
            <v>22.979212647337313</v>
          </cell>
        </row>
        <row r="292">
          <cell r="A292" t="str">
            <v>SDGE1984</v>
          </cell>
          <cell r="B292" t="str">
            <v>SDGE</v>
          </cell>
          <cell r="C292">
            <v>1984</v>
          </cell>
          <cell r="D292">
            <v>22.229408914921784</v>
          </cell>
          <cell r="E292">
            <v>22.229408914921784</v>
          </cell>
          <cell r="F292">
            <v>22.229408914921784</v>
          </cell>
          <cell r="G292">
            <v>17.674991710238665</v>
          </cell>
          <cell r="H292">
            <v>17.674991710238665</v>
          </cell>
          <cell r="I292">
            <v>17.674991710238665</v>
          </cell>
          <cell r="J292">
            <v>23.686785818778787</v>
          </cell>
          <cell r="K292">
            <v>23.686785818778787</v>
          </cell>
          <cell r="L292">
            <v>23.686785818778787</v>
          </cell>
          <cell r="M292">
            <v>21.410795563161432</v>
          </cell>
          <cell r="N292">
            <v>21.410795563161432</v>
          </cell>
          <cell r="O292">
            <v>21.410795563161432</v>
          </cell>
        </row>
        <row r="293">
          <cell r="A293" t="str">
            <v>SDGE1985</v>
          </cell>
          <cell r="B293" t="str">
            <v>SDGE</v>
          </cell>
          <cell r="C293">
            <v>1985</v>
          </cell>
          <cell r="D293">
            <v>23.434747825715629</v>
          </cell>
          <cell r="E293">
            <v>23.434747825715629</v>
          </cell>
          <cell r="F293">
            <v>23.434747825715629</v>
          </cell>
          <cell r="G293">
            <v>17.128587396615693</v>
          </cell>
          <cell r="H293">
            <v>17.128587396615693</v>
          </cell>
          <cell r="I293">
            <v>17.128587396615693</v>
          </cell>
          <cell r="J293">
            <v>25.054005336901263</v>
          </cell>
          <cell r="K293">
            <v>25.054005336901263</v>
          </cell>
          <cell r="L293">
            <v>25.054005336901263</v>
          </cell>
          <cell r="M293">
            <v>22.834022112999286</v>
          </cell>
          <cell r="N293">
            <v>22.834022112999286</v>
          </cell>
          <cell r="O293">
            <v>22.834022112999286</v>
          </cell>
        </row>
        <row r="294">
          <cell r="A294" t="str">
            <v>SDGE1986</v>
          </cell>
          <cell r="B294" t="str">
            <v>SDGE</v>
          </cell>
          <cell r="C294">
            <v>1986</v>
          </cell>
          <cell r="D294">
            <v>20.913092508504974</v>
          </cell>
          <cell r="E294">
            <v>20.913092508504974</v>
          </cell>
          <cell r="F294">
            <v>20.913092508504974</v>
          </cell>
          <cell r="G294">
            <v>16.297102571537259</v>
          </cell>
          <cell r="H294">
            <v>16.297102571537259</v>
          </cell>
          <cell r="I294">
            <v>16.297102571537259</v>
          </cell>
          <cell r="J294">
            <v>19.984415425061048</v>
          </cell>
          <cell r="K294">
            <v>19.984415425061048</v>
          </cell>
          <cell r="L294">
            <v>19.984415425061048</v>
          </cell>
          <cell r="M294">
            <v>19.594744720527956</v>
          </cell>
          <cell r="N294">
            <v>19.594744720527956</v>
          </cell>
          <cell r="O294">
            <v>19.594744720527956</v>
          </cell>
        </row>
        <row r="295">
          <cell r="A295" t="str">
            <v>SDGE1987</v>
          </cell>
          <cell r="B295" t="str">
            <v>SDGE</v>
          </cell>
          <cell r="C295">
            <v>1987</v>
          </cell>
          <cell r="D295">
            <v>19.088129247149585</v>
          </cell>
          <cell r="E295">
            <v>19.088129247149585</v>
          </cell>
          <cell r="F295">
            <v>19.088129247149585</v>
          </cell>
          <cell r="G295">
            <v>17.033560559463869</v>
          </cell>
          <cell r="H295">
            <v>17.033560559463869</v>
          </cell>
          <cell r="I295">
            <v>17.033560559463869</v>
          </cell>
          <cell r="J295">
            <v>16.723738910803885</v>
          </cell>
          <cell r="K295">
            <v>16.723738910803885</v>
          </cell>
          <cell r="L295">
            <v>16.723738910803885</v>
          </cell>
          <cell r="M295">
            <v>15.654385246796348</v>
          </cell>
          <cell r="N295">
            <v>15.654385246796348</v>
          </cell>
          <cell r="O295">
            <v>15.654385246796348</v>
          </cell>
        </row>
        <row r="296">
          <cell r="A296" t="str">
            <v>SDGE1988</v>
          </cell>
          <cell r="B296" t="str">
            <v>SDGE</v>
          </cell>
          <cell r="C296">
            <v>1988</v>
          </cell>
          <cell r="D296">
            <v>18.687377179622224</v>
          </cell>
          <cell r="E296">
            <v>18.687377179622224</v>
          </cell>
          <cell r="F296">
            <v>18.687377179622224</v>
          </cell>
          <cell r="G296">
            <v>18.16200425064174</v>
          </cell>
          <cell r="H296">
            <v>18.16200425064174</v>
          </cell>
          <cell r="I296">
            <v>18.16200425064174</v>
          </cell>
          <cell r="J296">
            <v>13.670056009292852</v>
          </cell>
          <cell r="K296">
            <v>13.670056009292852</v>
          </cell>
          <cell r="L296">
            <v>13.670056009292852</v>
          </cell>
          <cell r="M296">
            <v>14.380877775101514</v>
          </cell>
          <cell r="N296">
            <v>14.380877775101514</v>
          </cell>
          <cell r="O296">
            <v>14.380877775101514</v>
          </cell>
        </row>
        <row r="297">
          <cell r="A297" t="str">
            <v>SDGE1989</v>
          </cell>
          <cell r="B297" t="str">
            <v>SDGE</v>
          </cell>
          <cell r="C297">
            <v>1989</v>
          </cell>
          <cell r="D297">
            <v>18.154068658989651</v>
          </cell>
          <cell r="E297">
            <v>18.154068658989651</v>
          </cell>
          <cell r="F297">
            <v>18.154068658989651</v>
          </cell>
          <cell r="G297">
            <v>18.268909442437543</v>
          </cell>
          <cell r="H297">
            <v>18.268909442437543</v>
          </cell>
          <cell r="I297">
            <v>18.268909442437543</v>
          </cell>
          <cell r="J297">
            <v>12.445623068026542</v>
          </cell>
          <cell r="K297">
            <v>12.445623068026542</v>
          </cell>
          <cell r="L297">
            <v>12.445623068026542</v>
          </cell>
          <cell r="M297">
            <v>12.307873815992268</v>
          </cell>
          <cell r="N297">
            <v>12.307873815992268</v>
          </cell>
          <cell r="O297">
            <v>12.307873815992268</v>
          </cell>
        </row>
        <row r="298">
          <cell r="A298" t="str">
            <v>SDGE1990</v>
          </cell>
          <cell r="B298" t="str">
            <v>SDGE</v>
          </cell>
          <cell r="C298">
            <v>1990</v>
          </cell>
          <cell r="D298">
            <v>16.403171028535137</v>
          </cell>
          <cell r="E298">
            <v>16.403171028535137</v>
          </cell>
          <cell r="F298">
            <v>16.403171028535137</v>
          </cell>
          <cell r="G298">
            <v>13.812198872959002</v>
          </cell>
          <cell r="H298">
            <v>13.812198872959002</v>
          </cell>
          <cell r="I298">
            <v>13.812198872959002</v>
          </cell>
          <cell r="J298">
            <v>11.438814964369829</v>
          </cell>
          <cell r="K298">
            <v>11.438814964369829</v>
          </cell>
          <cell r="L298">
            <v>11.438814964369829</v>
          </cell>
          <cell r="M298">
            <v>13.183109818578492</v>
          </cell>
          <cell r="N298">
            <v>13.183109818578492</v>
          </cell>
          <cell r="O298">
            <v>13.183109818578492</v>
          </cell>
        </row>
        <row r="299">
          <cell r="A299" t="str">
            <v>SDGE1991</v>
          </cell>
          <cell r="B299" t="str">
            <v>SDGE</v>
          </cell>
          <cell r="C299">
            <v>1991</v>
          </cell>
          <cell r="D299">
            <v>16.678453970110589</v>
          </cell>
          <cell r="E299">
            <v>16.678453970110589</v>
          </cell>
          <cell r="F299">
            <v>16.678453970110589</v>
          </cell>
          <cell r="G299">
            <v>14.270728257639949</v>
          </cell>
          <cell r="H299">
            <v>14.270728257639949</v>
          </cell>
          <cell r="I299">
            <v>14.270728257639949</v>
          </cell>
          <cell r="J299">
            <v>11.722297963942424</v>
          </cell>
          <cell r="K299">
            <v>11.722297963942424</v>
          </cell>
          <cell r="L299">
            <v>11.722297963942424</v>
          </cell>
          <cell r="M299">
            <v>13.554814625338754</v>
          </cell>
          <cell r="N299">
            <v>13.554814625338754</v>
          </cell>
          <cell r="O299">
            <v>13.554814625338754</v>
          </cell>
        </row>
        <row r="300">
          <cell r="A300" t="str">
            <v>SDGE1992</v>
          </cell>
          <cell r="B300" t="str">
            <v>SDGE</v>
          </cell>
          <cell r="C300">
            <v>1992</v>
          </cell>
          <cell r="D300">
            <v>16.524399923792636</v>
          </cell>
          <cell r="E300">
            <v>16.524399923792636</v>
          </cell>
          <cell r="F300">
            <v>16.524399923792636</v>
          </cell>
          <cell r="G300">
            <v>13.985215737892892</v>
          </cell>
          <cell r="H300">
            <v>13.985215737892892</v>
          </cell>
          <cell r="I300">
            <v>13.985215737892892</v>
          </cell>
          <cell r="J300">
            <v>11.316883656987335</v>
          </cell>
          <cell r="K300">
            <v>11.316883656987335</v>
          </cell>
          <cell r="L300">
            <v>11.316883656987335</v>
          </cell>
          <cell r="M300">
            <v>13.668558681828772</v>
          </cell>
          <cell r="N300">
            <v>13.668558681828772</v>
          </cell>
          <cell r="O300">
            <v>13.668558681828772</v>
          </cell>
        </row>
        <row r="301">
          <cell r="A301" t="str">
            <v>SDGE1993</v>
          </cell>
          <cell r="B301" t="str">
            <v>SDGE</v>
          </cell>
          <cell r="C301">
            <v>1993</v>
          </cell>
          <cell r="D301">
            <v>16.191021026819218</v>
          </cell>
          <cell r="E301">
            <v>16.191021026819218</v>
          </cell>
          <cell r="F301">
            <v>16.191021026819218</v>
          </cell>
          <cell r="G301">
            <v>14.063195026065758</v>
          </cell>
          <cell r="H301">
            <v>14.063195026065758</v>
          </cell>
          <cell r="I301">
            <v>14.063195026065758</v>
          </cell>
          <cell r="J301">
            <v>10.853093235509245</v>
          </cell>
          <cell r="K301">
            <v>10.853093235509245</v>
          </cell>
          <cell r="L301">
            <v>10.853093235509245</v>
          </cell>
          <cell r="M301">
            <v>14.440479571163053</v>
          </cell>
          <cell r="N301">
            <v>14.440479571163053</v>
          </cell>
          <cell r="O301">
            <v>14.440479571163053</v>
          </cell>
        </row>
        <row r="302">
          <cell r="A302" t="str">
            <v>SDGE1994</v>
          </cell>
          <cell r="B302" t="str">
            <v>SDGE</v>
          </cell>
          <cell r="C302">
            <v>1994</v>
          </cell>
          <cell r="D302">
            <v>16.17028504383309</v>
          </cell>
          <cell r="E302">
            <v>16.17028504383309</v>
          </cell>
          <cell r="F302">
            <v>16.17028504383309</v>
          </cell>
          <cell r="G302">
            <v>14.456954425339759</v>
          </cell>
          <cell r="H302">
            <v>14.456954425339759</v>
          </cell>
          <cell r="I302">
            <v>14.456954425339759</v>
          </cell>
          <cell r="J302">
            <v>11.007698117694108</v>
          </cell>
          <cell r="K302">
            <v>11.007698117694108</v>
          </cell>
          <cell r="L302">
            <v>11.007698117694108</v>
          </cell>
          <cell r="M302">
            <v>15.835027328507724</v>
          </cell>
          <cell r="N302">
            <v>15.835027328507724</v>
          </cell>
          <cell r="O302">
            <v>15.835027328507724</v>
          </cell>
        </row>
        <row r="303">
          <cell r="A303" t="str">
            <v>SDGE1995</v>
          </cell>
          <cell r="B303" t="str">
            <v>SDGE</v>
          </cell>
          <cell r="C303">
            <v>1995</v>
          </cell>
          <cell r="D303">
            <v>15.906035666555539</v>
          </cell>
          <cell r="E303">
            <v>15.906035666555539</v>
          </cell>
          <cell r="F303">
            <v>15.906035666555539</v>
          </cell>
          <cell r="G303">
            <v>14.319919182240261</v>
          </cell>
          <cell r="H303">
            <v>14.319919182240261</v>
          </cell>
          <cell r="I303">
            <v>14.319919182240261</v>
          </cell>
          <cell r="J303">
            <v>10.822320566129878</v>
          </cell>
          <cell r="K303">
            <v>10.822320566129878</v>
          </cell>
          <cell r="L303">
            <v>10.822320566129878</v>
          </cell>
          <cell r="M303">
            <v>15.887878063803692</v>
          </cell>
          <cell r="N303">
            <v>15.887878063803692</v>
          </cell>
          <cell r="O303">
            <v>15.887878063803692</v>
          </cell>
        </row>
        <row r="304">
          <cell r="A304" t="str">
            <v>SDGE1996</v>
          </cell>
          <cell r="B304" t="str">
            <v>SDGE</v>
          </cell>
          <cell r="C304">
            <v>1996</v>
          </cell>
          <cell r="D304">
            <v>15.347814922688118</v>
          </cell>
          <cell r="E304">
            <v>15.347814922688118</v>
          </cell>
          <cell r="F304">
            <v>15.347814922688118</v>
          </cell>
          <cell r="G304">
            <v>13.812757236181604</v>
          </cell>
          <cell r="H304">
            <v>13.812757236181604</v>
          </cell>
          <cell r="I304">
            <v>13.812757236181604</v>
          </cell>
          <cell r="J304">
            <v>10.354541129031597</v>
          </cell>
          <cell r="K304">
            <v>10.354541129031597</v>
          </cell>
          <cell r="L304">
            <v>10.354541129031597</v>
          </cell>
          <cell r="M304">
            <v>15.480942803656744</v>
          </cell>
          <cell r="N304">
            <v>15.480942803656744</v>
          </cell>
          <cell r="O304">
            <v>15.480942803656744</v>
          </cell>
        </row>
        <row r="305">
          <cell r="A305" t="str">
            <v>SDGE1997</v>
          </cell>
          <cell r="B305" t="str">
            <v>SDGE</v>
          </cell>
          <cell r="C305">
            <v>1997</v>
          </cell>
          <cell r="D305">
            <v>15.467801999080731</v>
          </cell>
          <cell r="E305">
            <v>15.467801999080731</v>
          </cell>
          <cell r="F305">
            <v>15.467801999080731</v>
          </cell>
          <cell r="G305">
            <v>13.770116983099305</v>
          </cell>
          <cell r="H305">
            <v>13.770116983099305</v>
          </cell>
          <cell r="I305">
            <v>13.770116983099305</v>
          </cell>
          <cell r="J305">
            <v>10.342837373148903</v>
          </cell>
          <cell r="K305">
            <v>10.342837373148903</v>
          </cell>
          <cell r="L305">
            <v>10.342837373148903</v>
          </cell>
          <cell r="M305">
            <v>15.875886671009136</v>
          </cell>
          <cell r="N305">
            <v>15.875886671009136</v>
          </cell>
          <cell r="O305">
            <v>15.875886671009136</v>
          </cell>
        </row>
        <row r="306">
          <cell r="A306" t="str">
            <v>SDGE1998</v>
          </cell>
          <cell r="B306" t="str">
            <v>SDGE</v>
          </cell>
          <cell r="C306">
            <v>1998</v>
          </cell>
          <cell r="D306">
            <v>13.827306314409244</v>
          </cell>
          <cell r="E306">
            <v>13.827306314409244</v>
          </cell>
          <cell r="F306">
            <v>13.827306314409244</v>
          </cell>
          <cell r="G306">
            <v>13.097919159189228</v>
          </cell>
          <cell r="H306">
            <v>13.097919159189228</v>
          </cell>
          <cell r="I306">
            <v>13.097919159189228</v>
          </cell>
          <cell r="J306">
            <v>10.243510969393286</v>
          </cell>
          <cell r="K306">
            <v>10.243510969393286</v>
          </cell>
          <cell r="L306">
            <v>10.243510969393286</v>
          </cell>
          <cell r="M306">
            <v>15.715700177918135</v>
          </cell>
          <cell r="N306">
            <v>15.715700177918135</v>
          </cell>
          <cell r="O306">
            <v>15.715700177918135</v>
          </cell>
        </row>
        <row r="307">
          <cell r="A307" t="str">
            <v>SDGE1999</v>
          </cell>
          <cell r="B307" t="str">
            <v>SDGE</v>
          </cell>
          <cell r="C307">
            <v>1999</v>
          </cell>
          <cell r="D307">
            <v>14.130441859848476</v>
          </cell>
          <cell r="E307">
            <v>14.130441859848476</v>
          </cell>
          <cell r="F307">
            <v>14.130441859848476</v>
          </cell>
          <cell r="G307">
            <v>12.893143983420662</v>
          </cell>
          <cell r="H307">
            <v>12.893143983420662</v>
          </cell>
          <cell r="I307">
            <v>12.893143983420662</v>
          </cell>
          <cell r="J307">
            <v>9.6602267150987959</v>
          </cell>
          <cell r="K307">
            <v>9.6602267150987959</v>
          </cell>
          <cell r="L307">
            <v>9.6602267150987959</v>
          </cell>
          <cell r="M307">
            <v>15.408345462972921</v>
          </cell>
          <cell r="N307">
            <v>15.408345462972921</v>
          </cell>
          <cell r="O307">
            <v>15.408345462972921</v>
          </cell>
        </row>
        <row r="308">
          <cell r="A308" t="str">
            <v>SDGE2000</v>
          </cell>
          <cell r="B308" t="str">
            <v>SDGE</v>
          </cell>
          <cell r="C308">
            <v>2000</v>
          </cell>
          <cell r="D308">
            <v>18.025200724112153</v>
          </cell>
          <cell r="E308">
            <v>18.025200724112153</v>
          </cell>
          <cell r="F308">
            <v>18.025200724112153</v>
          </cell>
          <cell r="G308">
            <v>16.342515243489398</v>
          </cell>
          <cell r="H308">
            <v>16.342515243489398</v>
          </cell>
          <cell r="I308">
            <v>16.342515243489398</v>
          </cell>
          <cell r="J308">
            <v>16.02870104432607</v>
          </cell>
          <cell r="K308">
            <v>16.02870104432607</v>
          </cell>
          <cell r="L308">
            <v>16.02870104432607</v>
          </cell>
          <cell r="M308">
            <v>21.609005341379845</v>
          </cell>
          <cell r="N308">
            <v>21.609005341379845</v>
          </cell>
          <cell r="O308">
            <v>21.609005341379845</v>
          </cell>
        </row>
        <row r="309">
          <cell r="A309" t="str">
            <v>SDGE2001</v>
          </cell>
          <cell r="B309" t="str">
            <v>SDGE</v>
          </cell>
          <cell r="C309">
            <v>2001</v>
          </cell>
          <cell r="D309">
            <v>17.843930547855656</v>
          </cell>
          <cell r="E309">
            <v>17.843930547855656</v>
          </cell>
          <cell r="F309">
            <v>17.843930547855656</v>
          </cell>
          <cell r="G309">
            <v>15.563472205101681</v>
          </cell>
          <cell r="H309">
            <v>15.563472205101681</v>
          </cell>
          <cell r="I309">
            <v>15.563472205101681</v>
          </cell>
          <cell r="J309">
            <v>18.297376995887046</v>
          </cell>
          <cell r="K309">
            <v>18.297376995887046</v>
          </cell>
          <cell r="L309">
            <v>18.297376995887046</v>
          </cell>
          <cell r="M309">
            <v>22.29735279346237</v>
          </cell>
          <cell r="N309">
            <v>22.29735279346237</v>
          </cell>
          <cell r="O309">
            <v>22.29735279346237</v>
          </cell>
        </row>
        <row r="310">
          <cell r="A310" t="str">
            <v>SDGE2002</v>
          </cell>
          <cell r="B310" t="str">
            <v>SDGE</v>
          </cell>
          <cell r="C310">
            <v>2002</v>
          </cell>
          <cell r="D310">
            <v>18.230772536530395</v>
          </cell>
          <cell r="E310">
            <v>18.230772536530395</v>
          </cell>
          <cell r="F310">
            <v>18.230772536530395</v>
          </cell>
          <cell r="G310">
            <v>16.554111194410122</v>
          </cell>
          <cell r="H310">
            <v>16.554111194410122</v>
          </cell>
          <cell r="I310">
            <v>16.554111194410122</v>
          </cell>
          <cell r="J310">
            <v>15.071347533586536</v>
          </cell>
          <cell r="K310">
            <v>15.071347533586536</v>
          </cell>
          <cell r="L310">
            <v>15.071347533586536</v>
          </cell>
          <cell r="M310">
            <v>19.838793044577084</v>
          </cell>
          <cell r="N310">
            <v>19.838793044577084</v>
          </cell>
          <cell r="O310">
            <v>19.838793044577084</v>
          </cell>
        </row>
        <row r="311">
          <cell r="A311" t="str">
            <v>SDGE2003</v>
          </cell>
          <cell r="B311" t="str">
            <v>SDGE</v>
          </cell>
          <cell r="C311">
            <v>2003</v>
          </cell>
          <cell r="D311">
            <v>18.161851148884949</v>
          </cell>
          <cell r="E311">
            <v>18.161851148884949</v>
          </cell>
          <cell r="F311">
            <v>18.161851148884949</v>
          </cell>
          <cell r="G311">
            <v>15.762538337183118</v>
          </cell>
          <cell r="H311">
            <v>15.762538337183118</v>
          </cell>
          <cell r="I311">
            <v>15.762538337183118</v>
          </cell>
          <cell r="J311">
            <v>15.031963880089013</v>
          </cell>
          <cell r="K311">
            <v>15.031963880089013</v>
          </cell>
          <cell r="L311">
            <v>15.031963880089013</v>
          </cell>
          <cell r="M311">
            <v>18.827880098829784</v>
          </cell>
          <cell r="N311">
            <v>18.827880098829784</v>
          </cell>
          <cell r="O311">
            <v>18.827880098829784</v>
          </cell>
        </row>
        <row r="312">
          <cell r="A312" t="str">
            <v>SDGE2004</v>
          </cell>
          <cell r="B312" t="str">
            <v>SDGE</v>
          </cell>
          <cell r="C312">
            <v>2004</v>
          </cell>
          <cell r="D312">
            <v>17.340464809159439</v>
          </cell>
          <cell r="E312">
            <v>17.340464809159439</v>
          </cell>
          <cell r="F312">
            <v>17.340464809159439</v>
          </cell>
          <cell r="G312">
            <v>15.397787173926714</v>
          </cell>
          <cell r="H312">
            <v>15.397787173926714</v>
          </cell>
          <cell r="I312">
            <v>15.397787173926714</v>
          </cell>
          <cell r="J312">
            <v>13.405754243352261</v>
          </cell>
          <cell r="K312">
            <v>13.405754243352261</v>
          </cell>
          <cell r="L312">
            <v>13.405754243352261</v>
          </cell>
          <cell r="M312">
            <v>17.188016267323981</v>
          </cell>
          <cell r="N312">
            <v>17.188016267323981</v>
          </cell>
          <cell r="O312">
            <v>17.188016267323981</v>
          </cell>
        </row>
        <row r="313">
          <cell r="A313" t="str">
            <v>SDGE2005</v>
          </cell>
          <cell r="B313" t="str">
            <v>SDGE</v>
          </cell>
          <cell r="C313">
            <v>2005</v>
          </cell>
          <cell r="D313">
            <v>17.156794751824922</v>
          </cell>
          <cell r="E313">
            <v>17.156794751824922</v>
          </cell>
          <cell r="F313">
            <v>17.156794751824922</v>
          </cell>
          <cell r="G313">
            <v>14.928185799636092</v>
          </cell>
          <cell r="H313">
            <v>14.928185799636092</v>
          </cell>
          <cell r="I313">
            <v>14.928185799636092</v>
          </cell>
          <cell r="J313">
            <v>12.835952050275168</v>
          </cell>
          <cell r="K313">
            <v>12.835952050275168</v>
          </cell>
          <cell r="L313">
            <v>12.835952050275168</v>
          </cell>
          <cell r="M313">
            <v>16.465664341545274</v>
          </cell>
          <cell r="N313">
            <v>16.465664341545274</v>
          </cell>
          <cell r="O313">
            <v>16.465664341545274</v>
          </cell>
        </row>
        <row r="314">
          <cell r="A314" t="str">
            <v>SDGE2006</v>
          </cell>
          <cell r="B314" t="str">
            <v>SDGE</v>
          </cell>
          <cell r="C314">
            <v>2006</v>
          </cell>
          <cell r="D314">
            <v>18.450493572589963</v>
          </cell>
          <cell r="E314">
            <v>18.450493572589963</v>
          </cell>
          <cell r="F314">
            <v>18.450493572589963</v>
          </cell>
          <cell r="G314">
            <v>15.052130862372298</v>
          </cell>
          <cell r="H314">
            <v>15.052130862372298</v>
          </cell>
          <cell r="I314">
            <v>15.052130862372298</v>
          </cell>
          <cell r="J314">
            <v>13.17418765754549</v>
          </cell>
          <cell r="K314">
            <v>13.17418765754549</v>
          </cell>
          <cell r="L314">
            <v>13.17418765754549</v>
          </cell>
          <cell r="M314">
            <v>17.130808644375144</v>
          </cell>
          <cell r="N314">
            <v>17.130808644375144</v>
          </cell>
          <cell r="O314">
            <v>17.130808644375144</v>
          </cell>
        </row>
        <row r="315">
          <cell r="A315" t="str">
            <v>SDGE2007</v>
          </cell>
          <cell r="B315" t="str">
            <v>SDGE</v>
          </cell>
          <cell r="C315">
            <v>2007</v>
          </cell>
          <cell r="D315">
            <v>17.483920329604661</v>
          </cell>
          <cell r="E315">
            <v>17.483920329604661</v>
          </cell>
          <cell r="F315">
            <v>17.483920329604661</v>
          </cell>
          <cell r="G315">
            <v>15.010542041784749</v>
          </cell>
          <cell r="H315">
            <v>15.010542041784749</v>
          </cell>
          <cell r="I315">
            <v>15.010542041784749</v>
          </cell>
          <cell r="J315">
            <v>13.675530112268495</v>
          </cell>
          <cell r="K315">
            <v>13.675530112268495</v>
          </cell>
          <cell r="L315">
            <v>13.675530112268495</v>
          </cell>
          <cell r="M315">
            <v>17.312362917285824</v>
          </cell>
          <cell r="N315">
            <v>17.312362917285824</v>
          </cell>
          <cell r="O315">
            <v>17.312362917285824</v>
          </cell>
        </row>
        <row r="316">
          <cell r="A316" t="str">
            <v>SDGE2008</v>
          </cell>
          <cell r="B316" t="str">
            <v>SDGE</v>
          </cell>
          <cell r="C316">
            <v>2008</v>
          </cell>
          <cell r="D316">
            <v>17.09671475096653</v>
          </cell>
          <cell r="E316">
            <v>17.09671475096653</v>
          </cell>
          <cell r="F316">
            <v>17.09671475096653</v>
          </cell>
          <cell r="G316">
            <v>14.746591681111951</v>
          </cell>
          <cell r="H316">
            <v>14.746591681111951</v>
          </cell>
          <cell r="I316">
            <v>14.746591681111951</v>
          </cell>
          <cell r="J316">
            <v>13.275277437241103</v>
          </cell>
          <cell r="K316">
            <v>13.275277437241103</v>
          </cell>
          <cell r="L316">
            <v>13.275277437241103</v>
          </cell>
          <cell r="M316">
            <v>17.537424232547284</v>
          </cell>
          <cell r="N316">
            <v>17.537424232547284</v>
          </cell>
          <cell r="O316">
            <v>17.537424232547284</v>
          </cell>
        </row>
        <row r="317">
          <cell r="A317" t="str">
            <v>SDGE2009</v>
          </cell>
          <cell r="B317" t="str">
            <v>SDGE</v>
          </cell>
          <cell r="C317">
            <v>2009</v>
          </cell>
          <cell r="D317">
            <v>19.335538569030099</v>
          </cell>
          <cell r="E317">
            <v>19.335538569030099</v>
          </cell>
          <cell r="F317">
            <v>19.335538569030099</v>
          </cell>
          <cell r="G317">
            <v>16.778921619474453</v>
          </cell>
          <cell r="H317">
            <v>16.778921619474453</v>
          </cell>
          <cell r="I317">
            <v>16.778921619474453</v>
          </cell>
          <cell r="J317">
            <v>15.233211316171539</v>
          </cell>
          <cell r="K317">
            <v>15.233211316171539</v>
          </cell>
          <cell r="L317">
            <v>15.233211316171539</v>
          </cell>
          <cell r="M317">
            <v>19.146710010226332</v>
          </cell>
          <cell r="N317">
            <v>19.146710010226332</v>
          </cell>
          <cell r="O317">
            <v>19.146710010226332</v>
          </cell>
        </row>
        <row r="318">
          <cell r="A318" t="str">
            <v>SDGE2010</v>
          </cell>
          <cell r="B318" t="str">
            <v>SDGE</v>
          </cell>
          <cell r="C318">
            <v>2010</v>
          </cell>
          <cell r="D318">
            <v>18.169810734759203</v>
          </cell>
          <cell r="E318">
            <v>18.169810734759203</v>
          </cell>
          <cell r="F318">
            <v>18.169810734759203</v>
          </cell>
          <cell r="G318">
            <v>16.778921619474453</v>
          </cell>
          <cell r="H318">
            <v>16.778921619474453</v>
          </cell>
          <cell r="I318">
            <v>16.778921619474453</v>
          </cell>
          <cell r="J318">
            <v>15.281331022001631</v>
          </cell>
          <cell r="K318">
            <v>15.281331022001631</v>
          </cell>
          <cell r="L318">
            <v>15.281331022001631</v>
          </cell>
          <cell r="M318">
            <v>18.486659779983736</v>
          </cell>
          <cell r="N318">
            <v>18.486659779983736</v>
          </cell>
          <cell r="O318">
            <v>18.486659779983736</v>
          </cell>
        </row>
        <row r="319">
          <cell r="A319" t="str">
            <v>SDGE2011</v>
          </cell>
          <cell r="B319" t="str">
            <v>SDGE</v>
          </cell>
          <cell r="C319">
            <v>2011</v>
          </cell>
          <cell r="D319">
            <v>18.229887716432522</v>
          </cell>
          <cell r="E319">
            <v>18.229887716432522</v>
          </cell>
          <cell r="F319">
            <v>18.229887716432522</v>
          </cell>
          <cell r="G319">
            <v>16.128244535123002</v>
          </cell>
          <cell r="H319">
            <v>16.128244535123002</v>
          </cell>
          <cell r="I319">
            <v>16.128244535123002</v>
          </cell>
          <cell r="J319">
            <v>11.483992965829342</v>
          </cell>
          <cell r="K319">
            <v>14.607338252912005</v>
          </cell>
          <cell r="L319">
            <v>14.607338252912005</v>
          </cell>
          <cell r="M319">
            <v>18.486659779983736</v>
          </cell>
          <cell r="N319">
            <v>18.486659779983736</v>
          </cell>
          <cell r="O319">
            <v>18.486659779983736</v>
          </cell>
        </row>
        <row r="320">
          <cell r="A320" t="str">
            <v>SDGE2012</v>
          </cell>
          <cell r="B320" t="str">
            <v>SDGE</v>
          </cell>
          <cell r="C320">
            <v>2012</v>
          </cell>
          <cell r="D320">
            <v>16.852144101084132</v>
          </cell>
          <cell r="E320">
            <v>16.852144101084132</v>
          </cell>
          <cell r="F320">
            <v>16.852144101084132</v>
          </cell>
          <cell r="G320">
            <v>15.279574562968925</v>
          </cell>
          <cell r="H320">
            <v>15.279574562968925</v>
          </cell>
          <cell r="I320">
            <v>15.279574562968925</v>
          </cell>
          <cell r="J320">
            <v>10.734220830327278</v>
          </cell>
          <cell r="K320">
            <v>10.734220830327278</v>
          </cell>
          <cell r="L320">
            <v>10.734220830327278</v>
          </cell>
          <cell r="M320">
            <v>18.486659779983736</v>
          </cell>
          <cell r="N320">
            <v>18.486659779983736</v>
          </cell>
          <cell r="O320">
            <v>18.486659779983736</v>
          </cell>
        </row>
        <row r="321">
          <cell r="A321" t="str">
            <v>SDGE2013</v>
          </cell>
          <cell r="B321" t="str">
            <v>SDGE</v>
          </cell>
          <cell r="C321">
            <v>2013</v>
          </cell>
          <cell r="D321">
            <v>17.604933823047155</v>
          </cell>
          <cell r="E321">
            <v>17.604933823047155</v>
          </cell>
          <cell r="F321">
            <v>17.604933823047155</v>
          </cell>
          <cell r="G321">
            <v>15.692456860365972</v>
          </cell>
          <cell r="H321">
            <v>15.692456860365972</v>
          </cell>
          <cell r="I321">
            <v>15.692456860365972</v>
          </cell>
          <cell r="J321">
            <v>10.84156303863055</v>
          </cell>
          <cell r="K321">
            <v>10.84156303863055</v>
          </cell>
          <cell r="L321">
            <v>10.84156303863055</v>
          </cell>
          <cell r="M321">
            <v>18.61826593788259</v>
          </cell>
          <cell r="N321">
            <v>18.61826593788259</v>
          </cell>
          <cell r="O321">
            <v>18.61826593788259</v>
          </cell>
        </row>
        <row r="322">
          <cell r="A322" t="str">
            <v>SDGE2014</v>
          </cell>
          <cell r="B322" t="str">
            <v>SDGE</v>
          </cell>
          <cell r="C322">
            <v>2014</v>
          </cell>
          <cell r="D322">
            <v>17.859662912069744</v>
          </cell>
          <cell r="E322">
            <v>17.859662912069744</v>
          </cell>
          <cell r="F322">
            <v>17.859662912069744</v>
          </cell>
          <cell r="G322">
            <v>17.164297533626304</v>
          </cell>
          <cell r="H322">
            <v>17.164297533626304</v>
          </cell>
          <cell r="I322">
            <v>17.164297533626304</v>
          </cell>
          <cell r="J322">
            <v>11.858424425216523</v>
          </cell>
          <cell r="K322">
            <v>11.858424425216523</v>
          </cell>
          <cell r="L322">
            <v>11.858424425216523</v>
          </cell>
          <cell r="M322">
            <v>19.596300960562886</v>
          </cell>
          <cell r="N322">
            <v>19.295298456401703</v>
          </cell>
          <cell r="O322">
            <v>19.741612514295877</v>
          </cell>
        </row>
        <row r="323">
          <cell r="A323" t="str">
            <v>SDGE2015</v>
          </cell>
          <cell r="B323" t="str">
            <v>SDGE</v>
          </cell>
          <cell r="C323">
            <v>2015</v>
          </cell>
          <cell r="D323">
            <v>17.344457773793739</v>
          </cell>
          <cell r="E323">
            <v>17.074397174918115</v>
          </cell>
          <cell r="F323">
            <v>18.202165973573415</v>
          </cell>
          <cell r="G323">
            <v>16.58615618761419</v>
          </cell>
          <cell r="H323">
            <v>16.499499009675333</v>
          </cell>
          <cell r="I323">
            <v>17.458840858926838</v>
          </cell>
          <cell r="J323">
            <v>11.458999663128449</v>
          </cell>
          <cell r="K323">
            <v>11.399130181521219</v>
          </cell>
          <cell r="L323">
            <v>12.061917737784988</v>
          </cell>
          <cell r="M323">
            <v>18.936242965646226</v>
          </cell>
          <cell r="N323">
            <v>18.547963128062214</v>
          </cell>
          <cell r="O323">
            <v>20.080383162227363</v>
          </cell>
        </row>
        <row r="324">
          <cell r="A324" t="str">
            <v>SDGE2016</v>
          </cell>
          <cell r="B324" t="str">
            <v>SDGE</v>
          </cell>
          <cell r="C324">
            <v>2016</v>
          </cell>
          <cell r="D324">
            <v>18.269111564725115</v>
          </cell>
          <cell r="E324">
            <v>18.015188222491975</v>
          </cell>
          <cell r="F324">
            <v>19.375526208714142</v>
          </cell>
          <cell r="G324">
            <v>17.268929664615406</v>
          </cell>
          <cell r="H324">
            <v>17.104767600178501</v>
          </cell>
          <cell r="I324">
            <v>18.420403056274427</v>
          </cell>
          <cell r="J324">
            <v>11.930712394785496</v>
          </cell>
          <cell r="K324">
            <v>11.817296542444396</v>
          </cell>
          <cell r="L324">
            <v>12.726239282261412</v>
          </cell>
          <cell r="M324">
            <v>19.715758382283205</v>
          </cell>
          <cell r="N324">
            <v>19.228377696567826</v>
          </cell>
          <cell r="O324">
            <v>21.186329285058324</v>
          </cell>
        </row>
        <row r="325">
          <cell r="A325" t="str">
            <v>SDGE2017</v>
          </cell>
          <cell r="B325" t="str">
            <v>SDGE</v>
          </cell>
          <cell r="C325">
            <v>2017</v>
          </cell>
          <cell r="D325">
            <v>17.748017422795812</v>
          </cell>
          <cell r="E325">
            <v>17.153774661786247</v>
          </cell>
          <cell r="F325">
            <v>19.030556555885699</v>
          </cell>
          <cell r="G325">
            <v>16.626313327314904</v>
          </cell>
          <cell r="H325">
            <v>16.119386504868451</v>
          </cell>
          <cell r="I325">
            <v>17.944002416535977</v>
          </cell>
          <cell r="J325">
            <v>11.486743321459985</v>
          </cell>
          <cell r="K325">
            <v>11.136519060821319</v>
          </cell>
          <cell r="L325">
            <v>12.397104869892036</v>
          </cell>
          <cell r="M325">
            <v>18.982089956689634</v>
          </cell>
          <cell r="N325">
            <v>18.120658473567008</v>
          </cell>
          <cell r="O325">
            <v>20.638394432912225</v>
          </cell>
        </row>
        <row r="326">
          <cell r="A326" t="str">
            <v>SDGE2018</v>
          </cell>
          <cell r="B326" t="str">
            <v>SDGE</v>
          </cell>
          <cell r="C326">
            <v>2018</v>
          </cell>
          <cell r="D326">
            <v>18.167269454853205</v>
          </cell>
          <cell r="E326">
            <v>17.647412775309324</v>
          </cell>
          <cell r="F326">
            <v>19.857799408307685</v>
          </cell>
          <cell r="G326">
            <v>16.668847026229386</v>
          </cell>
          <cell r="H326">
            <v>16.262453558655118</v>
          </cell>
          <cell r="I326">
            <v>18.374996509741663</v>
          </cell>
          <cell r="J326">
            <v>11.516128890727481</v>
          </cell>
          <cell r="K326">
            <v>11.235360848068591</v>
          </cell>
          <cell r="L326">
            <v>12.694868927639329</v>
          </cell>
          <cell r="M326">
            <v>19.030650240806199</v>
          </cell>
          <cell r="N326">
            <v>18.281487747044917</v>
          </cell>
          <cell r="O326">
            <v>21.134104692382394</v>
          </cell>
        </row>
        <row r="327">
          <cell r="A327" t="str">
            <v>SDGE2019</v>
          </cell>
          <cell r="B327" t="str">
            <v>SDGE</v>
          </cell>
          <cell r="C327">
            <v>2019</v>
          </cell>
          <cell r="D327">
            <v>18.709499596943314</v>
          </cell>
          <cell r="E327">
            <v>17.808631741735113</v>
          </cell>
          <cell r="F327">
            <v>20.268748294751035</v>
          </cell>
          <cell r="G327">
            <v>16.957121036384589</v>
          </cell>
          <cell r="H327">
            <v>16.210491674603883</v>
          </cell>
          <cell r="I327">
            <v>18.501062227428331</v>
          </cell>
          <cell r="J327">
            <v>11.715290875450856</v>
          </cell>
          <cell r="K327">
            <v>11.199461559221712</v>
          </cell>
          <cell r="L327">
            <v>12.781964876825089</v>
          </cell>
          <cell r="M327">
            <v>19.359769696527739</v>
          </cell>
          <cell r="N327">
            <v>18.223074633478149</v>
          </cell>
          <cell r="O327">
            <v>21.279099880506525</v>
          </cell>
        </row>
        <row r="328">
          <cell r="A328" t="str">
            <v>SDGE2020</v>
          </cell>
          <cell r="B328" t="str">
            <v>SDGE</v>
          </cell>
          <cell r="C328">
            <v>2020</v>
          </cell>
          <cell r="D328">
            <v>19.323872698074847</v>
          </cell>
          <cell r="E328">
            <v>17.885287366022073</v>
          </cell>
          <cell r="F328">
            <v>20.798153114782753</v>
          </cell>
          <cell r="G328">
            <v>17.410776534010093</v>
          </cell>
          <cell r="H328">
            <v>16.205434353720207</v>
          </cell>
          <cell r="I328">
            <v>18.841031403856054</v>
          </cell>
          <cell r="J328">
            <v>12.028711184271355</v>
          </cell>
          <cell r="K328">
            <v>11.195967570762491</v>
          </cell>
          <cell r="L328">
            <v>13.016841881122712</v>
          </cell>
          <cell r="M328">
            <v>19.877703485922101</v>
          </cell>
          <cell r="N328">
            <v>18.21738943047761</v>
          </cell>
          <cell r="O328">
            <v>21.670117324400859</v>
          </cell>
        </row>
        <row r="329">
          <cell r="A329" t="str">
            <v>SDGE2021</v>
          </cell>
          <cell r="B329" t="str">
            <v>SDGE</v>
          </cell>
          <cell r="C329">
            <v>2021</v>
          </cell>
          <cell r="D329">
            <v>19.501015276545825</v>
          </cell>
          <cell r="E329">
            <v>18.060340531195017</v>
          </cell>
          <cell r="F329">
            <v>21.111689416466497</v>
          </cell>
          <cell r="G329">
            <v>17.485774144847436</v>
          </cell>
          <cell r="H329">
            <v>16.322863098311434</v>
          </cell>
          <cell r="I329">
            <v>19.006984655048065</v>
          </cell>
          <cell r="J329">
            <v>12.080525335036576</v>
          </cell>
          <cell r="K329">
            <v>11.277096430848669</v>
          </cell>
          <cell r="L329">
            <v>13.131495223825731</v>
          </cell>
          <cell r="M329">
            <v>19.96332748250061</v>
          </cell>
          <cell r="N329">
            <v>18.349397318933828</v>
          </cell>
          <cell r="O329">
            <v>21.860989381594113</v>
          </cell>
        </row>
        <row r="330">
          <cell r="A330" t="str">
            <v>SDGE2022</v>
          </cell>
          <cell r="B330" t="str">
            <v>SDGE</v>
          </cell>
          <cell r="C330">
            <v>2022</v>
          </cell>
          <cell r="D330">
            <v>19.174264494700083</v>
          </cell>
          <cell r="E330">
            <v>17.557944605272631</v>
          </cell>
          <cell r="F330">
            <v>20.953286852534958</v>
          </cell>
          <cell r="G330">
            <v>17.028891135369157</v>
          </cell>
          <cell r="H330">
            <v>15.75841785472597</v>
          </cell>
          <cell r="I330">
            <v>18.645241845940369</v>
          </cell>
          <cell r="J330">
            <v>11.764875211374392</v>
          </cell>
          <cell r="K330">
            <v>10.887133995734843</v>
          </cell>
          <cell r="L330">
            <v>12.881575309843511</v>
          </cell>
          <cell r="M330">
            <v>19.441708876206704</v>
          </cell>
          <cell r="N330">
            <v>17.714874442833526</v>
          </cell>
          <cell r="O330">
            <v>21.444928872665834</v>
          </cell>
        </row>
        <row r="331">
          <cell r="A331" t="str">
            <v>SDGE2023</v>
          </cell>
          <cell r="B331" t="str">
            <v>SDGE</v>
          </cell>
          <cell r="C331">
            <v>2023</v>
          </cell>
          <cell r="D331">
            <v>19.338393763198216</v>
          </cell>
          <cell r="E331">
            <v>17.635801160386215</v>
          </cell>
          <cell r="F331">
            <v>21.328853586601248</v>
          </cell>
          <cell r="G331">
            <v>17.11672591800091</v>
          </cell>
          <cell r="H331">
            <v>15.832034903413618</v>
          </cell>
          <cell r="I331">
            <v>18.897040321956929</v>
          </cell>
          <cell r="J331">
            <v>11.825558273393296</v>
          </cell>
          <cell r="K331">
            <v>10.937994347378114</v>
          </cell>
          <cell r="L331">
            <v>13.055537174136377</v>
          </cell>
          <cell r="M331">
            <v>19.541988939045595</v>
          </cell>
          <cell r="N331">
            <v>17.797631277077677</v>
          </cell>
          <cell r="O331">
            <v>21.734536293853374</v>
          </cell>
        </row>
        <row r="332">
          <cell r="A332" t="str">
            <v>SDGE2024</v>
          </cell>
          <cell r="B332" t="str">
            <v>SDGE</v>
          </cell>
          <cell r="C332">
            <v>2024</v>
          </cell>
          <cell r="D332">
            <v>19.548292371619016</v>
          </cell>
          <cell r="E332">
            <v>17.765048778982823</v>
          </cell>
          <cell r="F332">
            <v>21.749726697278195</v>
          </cell>
          <cell r="G332">
            <v>17.251563918486415</v>
          </cell>
          <cell r="H332">
            <v>15.963832709091522</v>
          </cell>
          <cell r="I332">
            <v>19.164738075829717</v>
          </cell>
          <cell r="J332">
            <v>11.918714794088196</v>
          </cell>
          <cell r="K332">
            <v>11.029050466335439</v>
          </cell>
          <cell r="L332">
            <v>13.240483489409787</v>
          </cell>
          <cell r="M332">
            <v>19.695932089544932</v>
          </cell>
          <cell r="N332">
            <v>17.945792190244788</v>
          </cell>
          <cell r="O332">
            <v>22.042430358119656</v>
          </cell>
        </row>
        <row r="333">
          <cell r="A333" t="str">
            <v>SDGE2025</v>
          </cell>
          <cell r="B333" t="str">
            <v>SDGE</v>
          </cell>
          <cell r="C333">
            <v>2025</v>
          </cell>
          <cell r="D333">
            <v>19.696032473565779</v>
          </cell>
          <cell r="E333">
            <v>17.821722948736465</v>
          </cell>
          <cell r="F333">
            <v>22.152905927023088</v>
          </cell>
          <cell r="G333">
            <v>17.331938686341182</v>
          </cell>
          <cell r="H333">
            <v>16.021193403249452</v>
          </cell>
          <cell r="I333">
            <v>19.436196252399522</v>
          </cell>
          <cell r="J333">
            <v>11.974243900853727</v>
          </cell>
          <cell r="K333">
            <v>11.068679670811601</v>
          </cell>
          <cell r="L333">
            <v>13.428027795557691</v>
          </cell>
          <cell r="M333">
            <v>19.787695130673285</v>
          </cell>
          <cell r="N333">
            <v>18.010274392984243</v>
          </cell>
          <cell r="O333">
            <v>22.354649493518565</v>
          </cell>
        </row>
        <row r="334">
          <cell r="A334" t="str">
            <v>SDGE2026</v>
          </cell>
          <cell r="B334" t="str">
            <v>SDGE</v>
          </cell>
          <cell r="C334">
            <v>2026</v>
          </cell>
          <cell r="D334">
            <v>19.892238103047024</v>
          </cell>
          <cell r="E334">
            <v>17.912844858057511</v>
          </cell>
          <cell r="F334">
            <v>22.542534407517692</v>
          </cell>
          <cell r="G334">
            <v>17.490507632802739</v>
          </cell>
          <cell r="H334">
            <v>16.136397018939228</v>
          </cell>
          <cell r="I334">
            <v>19.734400070509899</v>
          </cell>
          <cell r="J334">
            <v>12.083795594659824</v>
          </cell>
          <cell r="K334">
            <v>11.148271239734974</v>
          </cell>
          <cell r="L334">
            <v>13.634050059704833</v>
          </cell>
          <cell r="M334">
            <v>19.968731656739813</v>
          </cell>
          <cell r="N334">
            <v>18.139780895865353</v>
          </cell>
          <cell r="O334">
            <v>22.697630277665741</v>
          </cell>
        </row>
        <row r="335">
          <cell r="A335" t="str">
            <v>SMUD1980</v>
          </cell>
          <cell r="B335" t="str">
            <v>SMUD</v>
          </cell>
          <cell r="C335">
            <v>1980</v>
          </cell>
          <cell r="D335">
            <v>6.4490255789788336</v>
          </cell>
          <cell r="E335">
            <v>6.4490255789788336</v>
          </cell>
          <cell r="F335">
            <v>6.4490255789788336</v>
          </cell>
          <cell r="G335">
            <v>6.2717712520201703</v>
          </cell>
          <cell r="H335">
            <v>6.2717712520201703</v>
          </cell>
          <cell r="I335">
            <v>6.2717712520201703</v>
          </cell>
          <cell r="J335">
            <v>4.0118721906101786</v>
          </cell>
          <cell r="K335">
            <v>4.0118721906101786</v>
          </cell>
          <cell r="L335">
            <v>4.0118721906101786</v>
          </cell>
          <cell r="M335">
            <v>12.414066095819937</v>
          </cell>
          <cell r="N335">
            <v>12.414066095819937</v>
          </cell>
          <cell r="O335">
            <v>12.414066095819937</v>
          </cell>
        </row>
        <row r="336">
          <cell r="A336" t="str">
            <v>SMUD1981</v>
          </cell>
          <cell r="B336" t="str">
            <v>SMUD</v>
          </cell>
          <cell r="C336">
            <v>1981</v>
          </cell>
          <cell r="D336">
            <v>6.6124091142015287</v>
          </cell>
          <cell r="E336">
            <v>6.6124091142015287</v>
          </cell>
          <cell r="F336">
            <v>6.6124091142015287</v>
          </cell>
          <cell r="G336">
            <v>6.3192846705960806</v>
          </cell>
          <cell r="H336">
            <v>6.3192846705960806</v>
          </cell>
          <cell r="I336">
            <v>6.3192846705960806</v>
          </cell>
          <cell r="J336">
            <v>4.0322932622487064</v>
          </cell>
          <cell r="K336">
            <v>4.0322932622487064</v>
          </cell>
          <cell r="L336">
            <v>4.0322932622487064</v>
          </cell>
          <cell r="M336">
            <v>13.304421928754044</v>
          </cell>
          <cell r="N336">
            <v>13.304421928754044</v>
          </cell>
          <cell r="O336">
            <v>13.304421928754044</v>
          </cell>
        </row>
        <row r="337">
          <cell r="A337" t="str">
            <v>SMUD1982</v>
          </cell>
          <cell r="B337" t="str">
            <v>SMUD</v>
          </cell>
          <cell r="C337">
            <v>1982</v>
          </cell>
          <cell r="D337">
            <v>7.3861688753505179</v>
          </cell>
          <cell r="E337">
            <v>7.3861688753505179</v>
          </cell>
          <cell r="F337">
            <v>7.3861688753505179</v>
          </cell>
          <cell r="G337">
            <v>5.2977461712140075</v>
          </cell>
          <cell r="H337">
            <v>5.2977461712140075</v>
          </cell>
          <cell r="I337">
            <v>5.2977461712140075</v>
          </cell>
          <cell r="J337">
            <v>4.9653590501372307</v>
          </cell>
          <cell r="K337">
            <v>4.9653590501372307</v>
          </cell>
          <cell r="L337">
            <v>4.9653590501372307</v>
          </cell>
          <cell r="M337">
            <v>13.456516857695275</v>
          </cell>
          <cell r="N337">
            <v>13.456516857695275</v>
          </cell>
          <cell r="O337">
            <v>13.456516857695275</v>
          </cell>
        </row>
        <row r="338">
          <cell r="A338" t="str">
            <v>SMUD1983</v>
          </cell>
          <cell r="B338" t="str">
            <v>SMUD</v>
          </cell>
          <cell r="C338">
            <v>1983</v>
          </cell>
          <cell r="D338">
            <v>8.1075225968997771</v>
          </cell>
          <cell r="E338">
            <v>8.1075225968997771</v>
          </cell>
          <cell r="F338">
            <v>8.1075225968997771</v>
          </cell>
          <cell r="G338">
            <v>7.3170664606901985</v>
          </cell>
          <cell r="H338">
            <v>7.3170664606901985</v>
          </cell>
          <cell r="I338">
            <v>7.3170664606901985</v>
          </cell>
          <cell r="J338">
            <v>5.4610614163495317</v>
          </cell>
          <cell r="K338">
            <v>5.4610614163495317</v>
          </cell>
          <cell r="L338">
            <v>5.4610614163495317</v>
          </cell>
          <cell r="M338">
            <v>13.535281975916385</v>
          </cell>
          <cell r="N338">
            <v>13.535281975916385</v>
          </cell>
          <cell r="O338">
            <v>13.535281975916385</v>
          </cell>
        </row>
        <row r="339">
          <cell r="A339" t="str">
            <v>SMUD1984</v>
          </cell>
          <cell r="B339" t="str">
            <v>SMUD</v>
          </cell>
          <cell r="C339">
            <v>1984</v>
          </cell>
          <cell r="D339">
            <v>8.2431617582167309</v>
          </cell>
          <cell r="E339">
            <v>8.2431617582167309</v>
          </cell>
          <cell r="F339">
            <v>8.2431617582167309</v>
          </cell>
          <cell r="G339">
            <v>7.3408231699781528</v>
          </cell>
          <cell r="H339">
            <v>7.3408231699781528</v>
          </cell>
          <cell r="I339">
            <v>7.3408231699781528</v>
          </cell>
          <cell r="J339">
            <v>5.4939898854951279</v>
          </cell>
          <cell r="K339">
            <v>5.4939898854951279</v>
          </cell>
          <cell r="L339">
            <v>5.4939898854951279</v>
          </cell>
          <cell r="M339">
            <v>15.220841949443034</v>
          </cell>
          <cell r="N339">
            <v>15.220841949443034</v>
          </cell>
          <cell r="O339">
            <v>15.220841949443034</v>
          </cell>
        </row>
        <row r="340">
          <cell r="A340" t="str">
            <v>SMUD1985</v>
          </cell>
          <cell r="B340" t="str">
            <v>SMUD</v>
          </cell>
          <cell r="C340">
            <v>1985</v>
          </cell>
          <cell r="D340">
            <v>9.3036133830583747</v>
          </cell>
          <cell r="E340">
            <v>9.3036133830583747</v>
          </cell>
          <cell r="F340">
            <v>9.3036133830583747</v>
          </cell>
          <cell r="G340">
            <v>8.4217534425801137</v>
          </cell>
          <cell r="H340">
            <v>8.4217534425801137</v>
          </cell>
          <cell r="I340">
            <v>8.4217534425801137</v>
          </cell>
          <cell r="J340">
            <v>6.3425219366204182</v>
          </cell>
          <cell r="K340">
            <v>6.3425219366204182</v>
          </cell>
          <cell r="L340">
            <v>6.3425219366204182</v>
          </cell>
          <cell r="M340">
            <v>16.991489986527498</v>
          </cell>
          <cell r="N340">
            <v>16.991489986527498</v>
          </cell>
          <cell r="O340">
            <v>16.991489986527498</v>
          </cell>
        </row>
        <row r="341">
          <cell r="A341" t="str">
            <v>SMUD1986</v>
          </cell>
          <cell r="B341" t="str">
            <v>SMUD</v>
          </cell>
          <cell r="C341">
            <v>1986</v>
          </cell>
          <cell r="D341">
            <v>11.076170604814026</v>
          </cell>
          <cell r="E341">
            <v>11.076170604814026</v>
          </cell>
          <cell r="F341">
            <v>11.076170604814026</v>
          </cell>
          <cell r="G341">
            <v>9.6808590348417418</v>
          </cell>
          <cell r="H341">
            <v>9.6808590348417418</v>
          </cell>
          <cell r="I341">
            <v>9.6808590348417418</v>
          </cell>
          <cell r="J341">
            <v>7.6052494955452996</v>
          </cell>
          <cell r="K341">
            <v>7.6052494955452996</v>
          </cell>
          <cell r="L341">
            <v>7.6052494955452996</v>
          </cell>
          <cell r="M341">
            <v>16.748857054133634</v>
          </cell>
          <cell r="N341">
            <v>16.748857054133634</v>
          </cell>
          <cell r="O341">
            <v>16.748857054133634</v>
          </cell>
        </row>
        <row r="342">
          <cell r="A342" t="str">
            <v>SMUD1987</v>
          </cell>
          <cell r="B342" t="str">
            <v>SMUD</v>
          </cell>
          <cell r="C342">
            <v>1987</v>
          </cell>
          <cell r="D342">
            <v>13.073765526027357</v>
          </cell>
          <cell r="E342">
            <v>13.073765526027357</v>
          </cell>
          <cell r="F342">
            <v>13.073765526027357</v>
          </cell>
          <cell r="G342">
            <v>11.438855522150423</v>
          </cell>
          <cell r="H342">
            <v>11.438855522150423</v>
          </cell>
          <cell r="I342">
            <v>11.438855522150423</v>
          </cell>
          <cell r="J342">
            <v>9.1158119088517839</v>
          </cell>
          <cell r="K342">
            <v>9.1158119088517839</v>
          </cell>
          <cell r="L342">
            <v>9.1158119088517839</v>
          </cell>
          <cell r="M342">
            <v>13.214441268506528</v>
          </cell>
          <cell r="N342">
            <v>13.214441268506528</v>
          </cell>
          <cell r="O342">
            <v>13.214441268506528</v>
          </cell>
        </row>
        <row r="343">
          <cell r="A343" t="str">
            <v>SMUD1988</v>
          </cell>
          <cell r="B343" t="str">
            <v>SMUD</v>
          </cell>
          <cell r="C343">
            <v>1988</v>
          </cell>
          <cell r="D343">
            <v>14.010908822399042</v>
          </cell>
          <cell r="E343">
            <v>14.010908822399042</v>
          </cell>
          <cell r="F343">
            <v>14.010908822399042</v>
          </cell>
          <cell r="G343">
            <v>12.317853765804763</v>
          </cell>
          <cell r="H343">
            <v>12.317853765804763</v>
          </cell>
          <cell r="I343">
            <v>12.317853765804763</v>
          </cell>
          <cell r="J343">
            <v>9.7100347732025707</v>
          </cell>
          <cell r="K343">
            <v>9.7100347732025707</v>
          </cell>
          <cell r="L343">
            <v>9.7100347732025707</v>
          </cell>
          <cell r="M343">
            <v>12.860688306421446</v>
          </cell>
          <cell r="N343">
            <v>12.860688306421446</v>
          </cell>
          <cell r="O343">
            <v>12.860688306421446</v>
          </cell>
        </row>
        <row r="344">
          <cell r="A344" t="str">
            <v>SMUD1989</v>
          </cell>
          <cell r="B344" t="str">
            <v>SMUD</v>
          </cell>
          <cell r="C344">
            <v>1989</v>
          </cell>
          <cell r="D344">
            <v>13.397449888260999</v>
          </cell>
          <cell r="E344">
            <v>13.397449888260999</v>
          </cell>
          <cell r="F344">
            <v>13.397449888260999</v>
          </cell>
          <cell r="G344">
            <v>12.080286672925213</v>
          </cell>
          <cell r="H344">
            <v>12.080286672925213</v>
          </cell>
          <cell r="I344">
            <v>12.080286672925213</v>
          </cell>
          <cell r="J344">
            <v>10.469099283545471</v>
          </cell>
          <cell r="K344">
            <v>10.469099283545471</v>
          </cell>
          <cell r="L344">
            <v>10.469099283545471</v>
          </cell>
          <cell r="M344">
            <v>14.621719786103565</v>
          </cell>
          <cell r="N344">
            <v>14.621719786103565</v>
          </cell>
          <cell r="O344">
            <v>14.621719786103565</v>
          </cell>
        </row>
        <row r="345">
          <cell r="A345" t="str">
            <v>SMUD1990</v>
          </cell>
          <cell r="B345" t="str">
            <v>SMUD</v>
          </cell>
          <cell r="C345">
            <v>1990</v>
          </cell>
          <cell r="D345">
            <v>13.220754662701099</v>
          </cell>
          <cell r="E345">
            <v>13.220754662701099</v>
          </cell>
          <cell r="F345">
            <v>13.220754662701099</v>
          </cell>
          <cell r="G345">
            <v>14.361179500618558</v>
          </cell>
          <cell r="H345">
            <v>14.361179500618558</v>
          </cell>
          <cell r="I345">
            <v>14.361179500618558</v>
          </cell>
          <cell r="J345">
            <v>12.039407566105998</v>
          </cell>
          <cell r="K345">
            <v>12.039407566105998</v>
          </cell>
          <cell r="L345">
            <v>12.039407566105998</v>
          </cell>
          <cell r="M345">
            <v>14.328983941557656</v>
          </cell>
          <cell r="N345">
            <v>14.328983941557656</v>
          </cell>
          <cell r="O345">
            <v>14.328983941557656</v>
          </cell>
        </row>
        <row r="346">
          <cell r="A346" t="str">
            <v>SMUD1991</v>
          </cell>
          <cell r="B346" t="str">
            <v>SMUD</v>
          </cell>
          <cell r="C346">
            <v>1991</v>
          </cell>
          <cell r="D346">
            <v>12.738973888079824</v>
          </cell>
          <cell r="E346">
            <v>12.738973888079824</v>
          </cell>
          <cell r="F346">
            <v>12.738973888079824</v>
          </cell>
          <cell r="G346">
            <v>13.911604087340862</v>
          </cell>
          <cell r="H346">
            <v>13.911604087340862</v>
          </cell>
          <cell r="I346">
            <v>13.911604087340862</v>
          </cell>
          <cell r="J346">
            <v>11.670896030058003</v>
          </cell>
          <cell r="K346">
            <v>11.670896030058003</v>
          </cell>
          <cell r="L346">
            <v>11.670896030058003</v>
          </cell>
          <cell r="M346">
            <v>14.822154710336651</v>
          </cell>
          <cell r="N346">
            <v>14.822154710336651</v>
          </cell>
          <cell r="O346">
            <v>14.822154710336651</v>
          </cell>
        </row>
        <row r="347">
          <cell r="A347" t="str">
            <v>SMUD1992</v>
          </cell>
          <cell r="B347" t="str">
            <v>SMUD</v>
          </cell>
          <cell r="C347">
            <v>1992</v>
          </cell>
          <cell r="D347">
            <v>12.459538209166887</v>
          </cell>
          <cell r="E347">
            <v>12.459538209166887</v>
          </cell>
          <cell r="F347">
            <v>12.459538209166887</v>
          </cell>
          <cell r="G347">
            <v>13.177552599893804</v>
          </cell>
          <cell r="H347">
            <v>13.177552599893804</v>
          </cell>
          <cell r="I347">
            <v>13.177552599893804</v>
          </cell>
          <cell r="J347">
            <v>11.285180591164965</v>
          </cell>
          <cell r="K347">
            <v>11.285180591164965</v>
          </cell>
          <cell r="L347">
            <v>11.285180591164965</v>
          </cell>
          <cell r="M347">
            <v>15.185329338617697</v>
          </cell>
          <cell r="N347">
            <v>15.185329338617697</v>
          </cell>
          <cell r="O347">
            <v>15.185329338617697</v>
          </cell>
        </row>
        <row r="348">
          <cell r="A348" t="str">
            <v>SMUD1993</v>
          </cell>
          <cell r="B348" t="str">
            <v>SMUD</v>
          </cell>
          <cell r="C348">
            <v>1993</v>
          </cell>
          <cell r="D348">
            <v>11.379264657666594</v>
          </cell>
          <cell r="E348">
            <v>11.379264657666594</v>
          </cell>
          <cell r="F348">
            <v>11.379264657666594</v>
          </cell>
          <cell r="G348">
            <v>12.113082808249139</v>
          </cell>
          <cell r="H348">
            <v>12.113082808249139</v>
          </cell>
          <cell r="I348">
            <v>12.113082808249139</v>
          </cell>
          <cell r="J348">
            <v>10.205593999043808</v>
          </cell>
          <cell r="K348">
            <v>10.205593999043808</v>
          </cell>
          <cell r="L348">
            <v>10.205593999043808</v>
          </cell>
          <cell r="M348">
            <v>16.576724320704496</v>
          </cell>
          <cell r="N348">
            <v>16.576724320704496</v>
          </cell>
          <cell r="O348">
            <v>16.576724320704496</v>
          </cell>
        </row>
        <row r="349">
          <cell r="A349" t="str">
            <v>SMUD1994</v>
          </cell>
          <cell r="B349" t="str">
            <v>SMUD</v>
          </cell>
          <cell r="C349">
            <v>1994</v>
          </cell>
          <cell r="D349">
            <v>11.655162543212166</v>
          </cell>
          <cell r="E349">
            <v>11.655162543212166</v>
          </cell>
          <cell r="F349">
            <v>11.655162543212166</v>
          </cell>
          <cell r="G349">
            <v>11.569226432032975</v>
          </cell>
          <cell r="H349">
            <v>11.569226432032975</v>
          </cell>
          <cell r="I349">
            <v>11.569226432032975</v>
          </cell>
          <cell r="J349">
            <v>9.4181271504318573</v>
          </cell>
          <cell r="K349">
            <v>9.4181271504318573</v>
          </cell>
          <cell r="L349">
            <v>9.4181271504318573</v>
          </cell>
          <cell r="M349">
            <v>15.618833654204415</v>
          </cell>
          <cell r="N349">
            <v>15.618833654204415</v>
          </cell>
          <cell r="O349">
            <v>15.618833654204415</v>
          </cell>
        </row>
        <row r="350">
          <cell r="A350" t="str">
            <v>SMUD1995</v>
          </cell>
          <cell r="B350" t="str">
            <v>SMUD</v>
          </cell>
          <cell r="C350">
            <v>1995</v>
          </cell>
          <cell r="D350">
            <v>11.638045079646234</v>
          </cell>
          <cell r="E350">
            <v>11.638045079646234</v>
          </cell>
          <cell r="F350">
            <v>11.638045079646234</v>
          </cell>
          <cell r="G350">
            <v>11.359527176100098</v>
          </cell>
          <cell r="H350">
            <v>11.359527176100098</v>
          </cell>
          <cell r="I350">
            <v>11.359527176100098</v>
          </cell>
          <cell r="J350">
            <v>8.6873346495120316</v>
          </cell>
          <cell r="K350">
            <v>8.6873346495120316</v>
          </cell>
          <cell r="L350">
            <v>8.6873346495120316</v>
          </cell>
          <cell r="M350">
            <v>15.012289502819561</v>
          </cell>
          <cell r="N350">
            <v>15.012289502819561</v>
          </cell>
          <cell r="O350">
            <v>15.012289502819561</v>
          </cell>
        </row>
        <row r="351">
          <cell r="A351" t="str">
            <v>SMUD1996</v>
          </cell>
          <cell r="B351" t="str">
            <v>SMUD</v>
          </cell>
          <cell r="C351">
            <v>1996</v>
          </cell>
          <cell r="D351">
            <v>11.622350711180806</v>
          </cell>
          <cell r="E351">
            <v>11.622350711180806</v>
          </cell>
          <cell r="F351">
            <v>11.622350711180806</v>
          </cell>
          <cell r="G351">
            <v>11.174157610864293</v>
          </cell>
          <cell r="H351">
            <v>11.174157610864293</v>
          </cell>
          <cell r="I351">
            <v>11.174157610864293</v>
          </cell>
          <cell r="J351">
            <v>8.3450406181916748</v>
          </cell>
          <cell r="K351">
            <v>8.3450406181916748</v>
          </cell>
          <cell r="L351">
            <v>8.3450406181916748</v>
          </cell>
          <cell r="M351">
            <v>14.987377608251006</v>
          </cell>
          <cell r="N351">
            <v>14.987377608251006</v>
          </cell>
          <cell r="O351">
            <v>14.987377608251006</v>
          </cell>
        </row>
        <row r="352">
          <cell r="A352" t="str">
            <v>SMUD1997</v>
          </cell>
          <cell r="B352" t="str">
            <v>SMUD</v>
          </cell>
          <cell r="C352">
            <v>1997</v>
          </cell>
          <cell r="D352">
            <v>11.491697527653576</v>
          </cell>
          <cell r="E352">
            <v>11.491697527653576</v>
          </cell>
          <cell r="F352">
            <v>11.491697527653576</v>
          </cell>
          <cell r="G352">
            <v>10.904893225518451</v>
          </cell>
          <cell r="H352">
            <v>10.904893225518451</v>
          </cell>
          <cell r="I352">
            <v>10.904893225518451</v>
          </cell>
          <cell r="J352">
            <v>8.019344285313128</v>
          </cell>
          <cell r="K352">
            <v>8.019344285313128</v>
          </cell>
          <cell r="L352">
            <v>8.019344285313128</v>
          </cell>
          <cell r="M352">
            <v>18.185363582019267</v>
          </cell>
          <cell r="N352">
            <v>18.185363582019267</v>
          </cell>
          <cell r="O352">
            <v>18.185363582019267</v>
          </cell>
        </row>
        <row r="353">
          <cell r="A353" t="str">
            <v>SMUD1998</v>
          </cell>
          <cell r="B353" t="str">
            <v>SMUD</v>
          </cell>
          <cell r="C353">
            <v>1998</v>
          </cell>
          <cell r="D353">
            <v>11.60280341644401</v>
          </cell>
          <cell r="E353">
            <v>11.60280341644401</v>
          </cell>
          <cell r="F353">
            <v>11.60280341644401</v>
          </cell>
          <cell r="G353">
            <v>10.781734145357818</v>
          </cell>
          <cell r="H353">
            <v>10.781734145357818</v>
          </cell>
          <cell r="I353">
            <v>10.781734145357818</v>
          </cell>
          <cell r="J353">
            <v>7.9316882526067252</v>
          </cell>
          <cell r="K353">
            <v>7.9316882526067252</v>
          </cell>
          <cell r="L353">
            <v>7.9316882526067252</v>
          </cell>
          <cell r="M353">
            <v>17.985918297666956</v>
          </cell>
          <cell r="N353">
            <v>17.985918297666956</v>
          </cell>
          <cell r="O353">
            <v>17.985918297666956</v>
          </cell>
        </row>
        <row r="354">
          <cell r="A354" t="str">
            <v>SMUD1999</v>
          </cell>
          <cell r="B354" t="str">
            <v>SMUD</v>
          </cell>
          <cell r="C354">
            <v>1999</v>
          </cell>
          <cell r="D354">
            <v>11.384429013534596</v>
          </cell>
          <cell r="E354">
            <v>11.384429013534596</v>
          </cell>
          <cell r="F354">
            <v>11.384429013534596</v>
          </cell>
          <cell r="G354">
            <v>10.651150042654605</v>
          </cell>
          <cell r="H354">
            <v>10.651150042654605</v>
          </cell>
          <cell r="I354">
            <v>10.651150042654605</v>
          </cell>
          <cell r="J354">
            <v>7.8184854748531336</v>
          </cell>
          <cell r="K354">
            <v>7.8184854748531336</v>
          </cell>
          <cell r="L354">
            <v>7.8184854748531336</v>
          </cell>
          <cell r="M354">
            <v>17.729761758458391</v>
          </cell>
          <cell r="N354">
            <v>17.729761758458391</v>
          </cell>
          <cell r="O354">
            <v>17.729761758458391</v>
          </cell>
        </row>
        <row r="355">
          <cell r="A355" t="str">
            <v>SMUD2000</v>
          </cell>
          <cell r="B355" t="str">
            <v>SMUD</v>
          </cell>
          <cell r="C355">
            <v>2000</v>
          </cell>
          <cell r="D355">
            <v>11.260025304995111</v>
          </cell>
          <cell r="E355">
            <v>11.260025304995111</v>
          </cell>
          <cell r="F355">
            <v>11.260025304995111</v>
          </cell>
          <cell r="G355">
            <v>10.673511517939167</v>
          </cell>
          <cell r="H355">
            <v>10.673511517939167</v>
          </cell>
          <cell r="I355">
            <v>10.673511517939167</v>
          </cell>
          <cell r="J355">
            <v>8.4512946192598513</v>
          </cell>
          <cell r="K355">
            <v>8.4512946192598513</v>
          </cell>
          <cell r="L355">
            <v>8.4512946192598513</v>
          </cell>
          <cell r="M355">
            <v>17.351219134714267</v>
          </cell>
          <cell r="N355">
            <v>17.351219134714267</v>
          </cell>
          <cell r="O355">
            <v>17.351219134714267</v>
          </cell>
        </row>
        <row r="356">
          <cell r="A356" t="str">
            <v>SMUD2001</v>
          </cell>
          <cell r="B356" t="str">
            <v>SMUD</v>
          </cell>
          <cell r="C356">
            <v>2001</v>
          </cell>
          <cell r="D356">
            <v>12.306667401367118</v>
          </cell>
          <cell r="E356">
            <v>12.306667401367118</v>
          </cell>
          <cell r="F356">
            <v>12.306667401367118</v>
          </cell>
          <cell r="G356">
            <v>12.375865404902338</v>
          </cell>
          <cell r="H356">
            <v>12.375865404902338</v>
          </cell>
          <cell r="I356">
            <v>12.375865404902338</v>
          </cell>
          <cell r="J356">
            <v>9.8853802604659951</v>
          </cell>
          <cell r="K356">
            <v>9.8853802604659951</v>
          </cell>
          <cell r="L356">
            <v>9.8853802604659951</v>
          </cell>
          <cell r="M356">
            <v>10.375973417940065</v>
          </cell>
          <cell r="N356">
            <v>10.375973417940065</v>
          </cell>
          <cell r="O356">
            <v>10.375973417940065</v>
          </cell>
        </row>
        <row r="357">
          <cell r="A357" t="str">
            <v>SMUD2002</v>
          </cell>
          <cell r="B357" t="str">
            <v>SMUD</v>
          </cell>
          <cell r="C357">
            <v>2002</v>
          </cell>
          <cell r="D357">
            <v>12.713745831684456</v>
          </cell>
          <cell r="E357">
            <v>12.713745831684456</v>
          </cell>
          <cell r="F357">
            <v>12.713745831684456</v>
          </cell>
          <cell r="G357">
            <v>13.086044679549984</v>
          </cell>
          <cell r="H357">
            <v>13.086044679549984</v>
          </cell>
          <cell r="I357">
            <v>13.086044679549984</v>
          </cell>
          <cell r="J357">
            <v>10.164628592053827</v>
          </cell>
          <cell r="K357">
            <v>10.164628592053827</v>
          </cell>
          <cell r="L357">
            <v>10.164628592053827</v>
          </cell>
          <cell r="M357">
            <v>11.526114259521838</v>
          </cell>
          <cell r="N357">
            <v>11.526114259521838</v>
          </cell>
          <cell r="O357">
            <v>11.526114259521838</v>
          </cell>
        </row>
        <row r="358">
          <cell r="A358" t="str">
            <v>SMUD2003</v>
          </cell>
          <cell r="B358" t="str">
            <v>SMUD</v>
          </cell>
          <cell r="C358">
            <v>2003</v>
          </cell>
          <cell r="D358">
            <v>12.533991519405935</v>
          </cell>
          <cell r="E358">
            <v>12.533991519405935</v>
          </cell>
          <cell r="F358">
            <v>12.533991519405935</v>
          </cell>
          <cell r="G358">
            <v>12.669654615356258</v>
          </cell>
          <cell r="H358">
            <v>12.669654615356258</v>
          </cell>
          <cell r="I358">
            <v>12.669654615356258</v>
          </cell>
          <cell r="J358">
            <v>9.8861436747458793</v>
          </cell>
          <cell r="K358">
            <v>9.8861436747458793</v>
          </cell>
          <cell r="L358">
            <v>9.8861436747458793</v>
          </cell>
          <cell r="M358">
            <v>11.423294316346897</v>
          </cell>
          <cell r="N358">
            <v>11.423294316346897</v>
          </cell>
          <cell r="O358">
            <v>11.423294316346897</v>
          </cell>
        </row>
        <row r="359">
          <cell r="A359" t="str">
            <v>SMUD2004</v>
          </cell>
          <cell r="B359" t="str">
            <v>SMUD</v>
          </cell>
          <cell r="C359">
            <v>2004</v>
          </cell>
          <cell r="D359">
            <v>11.965144883716103</v>
          </cell>
          <cell r="E359">
            <v>11.965144883716103</v>
          </cell>
          <cell r="F359">
            <v>11.965144883716103</v>
          </cell>
          <cell r="G359">
            <v>12.116733271537361</v>
          </cell>
          <cell r="H359">
            <v>12.116733271537361</v>
          </cell>
          <cell r="I359">
            <v>12.116733271537361</v>
          </cell>
          <cell r="J359">
            <v>9.4984477565972618</v>
          </cell>
          <cell r="K359">
            <v>9.4984477565972618</v>
          </cell>
          <cell r="L359">
            <v>9.4984477565972618</v>
          </cell>
          <cell r="M359">
            <v>11.129168519608852</v>
          </cell>
          <cell r="N359">
            <v>11.129168519608852</v>
          </cell>
          <cell r="O359">
            <v>11.129168519608852</v>
          </cell>
        </row>
        <row r="360">
          <cell r="A360" t="str">
            <v>SMUD2005</v>
          </cell>
          <cell r="B360" t="str">
            <v>SMUD</v>
          </cell>
          <cell r="C360">
            <v>2005</v>
          </cell>
          <cell r="D360">
            <v>12.117433118671624</v>
          </cell>
          <cell r="E360">
            <v>12.117433118671624</v>
          </cell>
          <cell r="F360">
            <v>12.117433118671624</v>
          </cell>
          <cell r="G360">
            <v>12.146099608632467</v>
          </cell>
          <cell r="H360">
            <v>12.146099608632467</v>
          </cell>
          <cell r="I360">
            <v>12.146099608632467</v>
          </cell>
          <cell r="J360">
            <v>9.426522065096508</v>
          </cell>
          <cell r="K360">
            <v>9.426522065096508</v>
          </cell>
          <cell r="L360">
            <v>9.426522065096508</v>
          </cell>
          <cell r="M360">
            <v>10.346387094812762</v>
          </cell>
          <cell r="N360">
            <v>10.346387094812762</v>
          </cell>
          <cell r="O360">
            <v>10.346387094812762</v>
          </cell>
        </row>
        <row r="361">
          <cell r="A361" t="str">
            <v>SMUD2006</v>
          </cell>
          <cell r="B361" t="str">
            <v>SMUD</v>
          </cell>
          <cell r="C361">
            <v>2006</v>
          </cell>
          <cell r="D361">
            <v>11.978877507059849</v>
          </cell>
          <cell r="E361">
            <v>11.978877507059849</v>
          </cell>
          <cell r="F361">
            <v>11.978877507059849</v>
          </cell>
          <cell r="G361">
            <v>11.926336538657875</v>
          </cell>
          <cell r="H361">
            <v>11.926336538657875</v>
          </cell>
          <cell r="I361">
            <v>11.926336538657875</v>
          </cell>
          <cell r="J361">
            <v>9.3058206139115285</v>
          </cell>
          <cell r="K361">
            <v>9.3058206139115285</v>
          </cell>
          <cell r="L361">
            <v>9.3058206139115285</v>
          </cell>
          <cell r="M361">
            <v>10.605164385805368</v>
          </cell>
          <cell r="N361">
            <v>10.605164385805368</v>
          </cell>
          <cell r="O361">
            <v>10.605164385805368</v>
          </cell>
        </row>
        <row r="362">
          <cell r="A362" t="str">
            <v>SMUD2007</v>
          </cell>
          <cell r="B362" t="str">
            <v>SMUD</v>
          </cell>
          <cell r="C362">
            <v>2007</v>
          </cell>
          <cell r="D362">
            <v>11.512659362844641</v>
          </cell>
          <cell r="E362">
            <v>11.512659362844641</v>
          </cell>
          <cell r="F362">
            <v>11.512659362844641</v>
          </cell>
          <cell r="G362">
            <v>11.594690527561578</v>
          </cell>
          <cell r="H362">
            <v>11.594690527561578</v>
          </cell>
          <cell r="I362">
            <v>11.594690527561578</v>
          </cell>
          <cell r="J362">
            <v>9.0435561581525636</v>
          </cell>
          <cell r="K362">
            <v>9.0435561581525636</v>
          </cell>
          <cell r="L362">
            <v>9.0435561581525636</v>
          </cell>
          <cell r="M362">
            <v>10.349607572306457</v>
          </cell>
          <cell r="N362">
            <v>10.349607572306457</v>
          </cell>
          <cell r="O362">
            <v>10.349607572306457</v>
          </cell>
        </row>
        <row r="363">
          <cell r="A363" t="str">
            <v>SMUD2008</v>
          </cell>
          <cell r="B363" t="str">
            <v>SMUD</v>
          </cell>
          <cell r="C363">
            <v>2008</v>
          </cell>
          <cell r="D363">
            <v>11.912180103575251</v>
          </cell>
          <cell r="E363">
            <v>11.912180103575251</v>
          </cell>
          <cell r="F363">
            <v>11.912180103575251</v>
          </cell>
          <cell r="G363">
            <v>12.111027177528735</v>
          </cell>
          <cell r="H363">
            <v>12.111027177528735</v>
          </cell>
          <cell r="I363">
            <v>12.111027177528735</v>
          </cell>
          <cell r="J363">
            <v>9.4353758313800959</v>
          </cell>
          <cell r="K363">
            <v>9.4353758313800959</v>
          </cell>
          <cell r="L363">
            <v>9.4353758313800959</v>
          </cell>
          <cell r="M363">
            <v>10.094221305167343</v>
          </cell>
          <cell r="N363">
            <v>10.094221305167343</v>
          </cell>
          <cell r="O363">
            <v>10.094221305167343</v>
          </cell>
        </row>
        <row r="364">
          <cell r="A364" t="str">
            <v>SMUD2009</v>
          </cell>
          <cell r="B364" t="str">
            <v>SMUD</v>
          </cell>
          <cell r="C364">
            <v>2009</v>
          </cell>
          <cell r="D364">
            <v>11.762585857615949</v>
          </cell>
          <cell r="E364">
            <v>11.762585857615949</v>
          </cell>
          <cell r="F364">
            <v>11.762585857615949</v>
          </cell>
          <cell r="G364">
            <v>12.184863170099772</v>
          </cell>
          <cell r="H364">
            <v>12.184863170099772</v>
          </cell>
          <cell r="I364">
            <v>12.184863170099772</v>
          </cell>
          <cell r="J364">
            <v>9.4884613963388116</v>
          </cell>
          <cell r="K364">
            <v>9.4884613963388116</v>
          </cell>
          <cell r="L364">
            <v>9.4884613963388116</v>
          </cell>
          <cell r="M364">
            <v>10.63531078928205</v>
          </cell>
          <cell r="N364">
            <v>10.63531078928205</v>
          </cell>
          <cell r="O364">
            <v>10.63531078928205</v>
          </cell>
        </row>
        <row r="365">
          <cell r="A365" t="str">
            <v>SMUD2010</v>
          </cell>
          <cell r="B365" t="str">
            <v>SMUD</v>
          </cell>
          <cell r="C365">
            <v>2010</v>
          </cell>
          <cell r="D365">
            <v>12.546665192998013</v>
          </cell>
          <cell r="E365">
            <v>12.546665192998013</v>
          </cell>
          <cell r="F365">
            <v>12.546665192998013</v>
          </cell>
          <cell r="G365">
            <v>13.206245321889243</v>
          </cell>
          <cell r="H365">
            <v>13.206245321889243</v>
          </cell>
          <cell r="I365">
            <v>13.206245321889243</v>
          </cell>
          <cell r="J365">
            <v>10.267188291485946</v>
          </cell>
          <cell r="K365">
            <v>10.267188291485946</v>
          </cell>
          <cell r="L365">
            <v>10.267188291485946</v>
          </cell>
          <cell r="M365">
            <v>10.646800694900246</v>
          </cell>
          <cell r="N365">
            <v>10.646800694900246</v>
          </cell>
          <cell r="O365">
            <v>10.646800694900246</v>
          </cell>
        </row>
        <row r="366">
          <cell r="A366" t="str">
            <v>SMUD2011</v>
          </cell>
          <cell r="B366" t="str">
            <v>SMUD</v>
          </cell>
          <cell r="C366">
            <v>2011</v>
          </cell>
          <cell r="D366">
            <v>12.722481596775614</v>
          </cell>
          <cell r="E366">
            <v>12.722481596775614</v>
          </cell>
          <cell r="F366">
            <v>12.722481596775614</v>
          </cell>
          <cell r="G366">
            <v>13.562299390232734</v>
          </cell>
          <cell r="H366">
            <v>13.562299390232734</v>
          </cell>
          <cell r="I366">
            <v>13.562299390232734</v>
          </cell>
          <cell r="J366">
            <v>10.375772271197047</v>
          </cell>
          <cell r="K366">
            <v>10.375772271197047</v>
          </cell>
          <cell r="L366">
            <v>10.375772271197047</v>
          </cell>
          <cell r="M366">
            <v>11.513795808810924</v>
          </cell>
          <cell r="N366">
            <v>11.513795808810924</v>
          </cell>
          <cell r="O366">
            <v>11.513795808810924</v>
          </cell>
        </row>
        <row r="367">
          <cell r="A367" t="str">
            <v>SMUD2012</v>
          </cell>
          <cell r="B367" t="str">
            <v>SMUD</v>
          </cell>
          <cell r="C367">
            <v>2012</v>
          </cell>
          <cell r="D367">
            <v>12.760259032890842</v>
          </cell>
          <cell r="E367">
            <v>12.760259032890842</v>
          </cell>
          <cell r="F367">
            <v>12.760259032890842</v>
          </cell>
          <cell r="G367">
            <v>14.235875387286978</v>
          </cell>
          <cell r="H367">
            <v>14.235875387286978</v>
          </cell>
          <cell r="I367">
            <v>14.235875387286978</v>
          </cell>
          <cell r="J367">
            <v>11.572536240767176</v>
          </cell>
          <cell r="K367">
            <v>11.572536240767176</v>
          </cell>
          <cell r="L367">
            <v>11.572536240767176</v>
          </cell>
          <cell r="M367">
            <v>11.815834771014927</v>
          </cell>
          <cell r="N367">
            <v>11.815834771014927</v>
          </cell>
          <cell r="O367">
            <v>11.815834771014927</v>
          </cell>
        </row>
        <row r="368">
          <cell r="A368" t="str">
            <v>SMUD2013</v>
          </cell>
          <cell r="B368" t="str">
            <v>SMUD</v>
          </cell>
          <cell r="C368">
            <v>2013</v>
          </cell>
          <cell r="D368">
            <v>12.672062208959138</v>
          </cell>
          <cell r="E368">
            <v>12.672062208959138</v>
          </cell>
          <cell r="F368">
            <v>12.672062208959138</v>
          </cell>
          <cell r="G368">
            <v>14.204072932380141</v>
          </cell>
          <cell r="H368">
            <v>14.204072932380141</v>
          </cell>
          <cell r="I368">
            <v>14.204072932380141</v>
          </cell>
          <cell r="J368">
            <v>11.44239532367023</v>
          </cell>
          <cell r="K368">
            <v>11.44239532367023</v>
          </cell>
          <cell r="L368">
            <v>11.44239532367023</v>
          </cell>
          <cell r="M368">
            <v>11.789438603426428</v>
          </cell>
          <cell r="N368">
            <v>11.789438603426428</v>
          </cell>
          <cell r="O368">
            <v>11.789438603426428</v>
          </cell>
        </row>
        <row r="369">
          <cell r="A369" t="str">
            <v>SMUD2014</v>
          </cell>
          <cell r="B369" t="str">
            <v>SMUD</v>
          </cell>
          <cell r="C369">
            <v>2014</v>
          </cell>
          <cell r="D369">
            <v>12.49324681822246</v>
          </cell>
          <cell r="E369">
            <v>12.49324681822246</v>
          </cell>
          <cell r="F369">
            <v>12.49324681822246</v>
          </cell>
          <cell r="G369">
            <v>14.038817005545285</v>
          </cell>
          <cell r="H369">
            <v>14.038817005545285</v>
          </cell>
          <cell r="I369">
            <v>14.038817005545285</v>
          </cell>
          <cell r="J369">
            <v>11.309269870609979</v>
          </cell>
          <cell r="K369">
            <v>11.309269870609979</v>
          </cell>
          <cell r="L369">
            <v>11.309269870609979</v>
          </cell>
          <cell r="M369">
            <v>11.652275508548867</v>
          </cell>
          <cell r="N369">
            <v>11.652275508548867</v>
          </cell>
          <cell r="O369">
            <v>11.652275508548867</v>
          </cell>
        </row>
        <row r="370">
          <cell r="A370" t="str">
            <v>SMUD2015</v>
          </cell>
          <cell r="B370" t="str">
            <v>SMUD</v>
          </cell>
          <cell r="C370">
            <v>2015</v>
          </cell>
          <cell r="D370">
            <v>12.816897530963185</v>
          </cell>
          <cell r="E370">
            <v>12.727671097331394</v>
          </cell>
          <cell r="F370">
            <v>12.933265664803475</v>
          </cell>
          <cell r="G370">
            <v>14.293163648624537</v>
          </cell>
          <cell r="H370">
            <v>14.190557138704868</v>
          </cell>
          <cell r="I370">
            <v>14.426571932705283</v>
          </cell>
          <cell r="J370">
            <v>11.514164259227678</v>
          </cell>
          <cell r="K370">
            <v>11.431507386450965</v>
          </cell>
          <cell r="L370">
            <v>11.62163416121787</v>
          </cell>
          <cell r="M370">
            <v>11.863384262132827</v>
          </cell>
          <cell r="N370">
            <v>11.778220439420247</v>
          </cell>
          <cell r="O370">
            <v>11.974113683323916</v>
          </cell>
        </row>
        <row r="371">
          <cell r="A371" t="str">
            <v>SMUD2016</v>
          </cell>
          <cell r="B371" t="str">
            <v>SMUD</v>
          </cell>
          <cell r="C371">
            <v>2016</v>
          </cell>
          <cell r="D371">
            <v>13.000472884859695</v>
          </cell>
          <cell r="E371">
            <v>12.820094109871624</v>
          </cell>
          <cell r="F371">
            <v>13.237614285648771</v>
          </cell>
          <cell r="G371">
            <v>14.387815651891884</v>
          </cell>
          <cell r="H371">
            <v>14.181985133453697</v>
          </cell>
          <cell r="I371">
            <v>14.657652569793145</v>
          </cell>
          <cell r="J371">
            <v>11.590413208716903</v>
          </cell>
          <cell r="K371">
            <v>11.424602023935057</v>
          </cell>
          <cell r="L371">
            <v>11.807786120151937</v>
          </cell>
          <cell r="M371">
            <v>11.941945811804111</v>
          </cell>
          <cell r="N371">
            <v>11.771105640017424</v>
          </cell>
          <cell r="O371">
            <v>12.165911556818187</v>
          </cell>
        </row>
        <row r="372">
          <cell r="A372" t="str">
            <v>SMUD2017</v>
          </cell>
          <cell r="B372" t="str">
            <v>SMUD</v>
          </cell>
          <cell r="C372">
            <v>2017</v>
          </cell>
          <cell r="D372">
            <v>13.109451904785852</v>
          </cell>
          <cell r="E372">
            <v>12.837564237571927</v>
          </cell>
          <cell r="F372">
            <v>13.469776625839245</v>
          </cell>
          <cell r="G372">
            <v>14.398276531812797</v>
          </cell>
          <cell r="H372">
            <v>14.090413948488679</v>
          </cell>
          <cell r="I372">
            <v>14.805219427743644</v>
          </cell>
          <cell r="J372">
            <v>11.598840194698909</v>
          </cell>
          <cell r="K372">
            <v>11.350834893646811</v>
          </cell>
          <cell r="L372">
            <v>11.926661764720917</v>
          </cell>
          <cell r="M372">
            <v>11.950628384904977</v>
          </cell>
          <cell r="N372">
            <v>11.695101182132177</v>
          </cell>
          <cell r="O372">
            <v>12.28839265220471</v>
          </cell>
        </row>
        <row r="373">
          <cell r="A373" t="str">
            <v>SMUD2018</v>
          </cell>
          <cell r="B373" t="str">
            <v>SMUD</v>
          </cell>
          <cell r="C373">
            <v>2018</v>
          </cell>
          <cell r="D373">
            <v>13.201242798532004</v>
          </cell>
          <cell r="E373">
            <v>12.837455336505478</v>
          </cell>
          <cell r="F373">
            <v>13.687242576199647</v>
          </cell>
          <cell r="G373">
            <v>14.389014669637993</v>
          </cell>
          <cell r="H373">
            <v>13.980264161021042</v>
          </cell>
          <cell r="I373">
            <v>14.933794569514253</v>
          </cell>
          <cell r="J373">
            <v>11.591379103155518</v>
          </cell>
          <cell r="K373">
            <v>11.262101371999666</v>
          </cell>
          <cell r="L373">
            <v>12.030238225355841</v>
          </cell>
          <cell r="M373">
            <v>11.942941001435244</v>
          </cell>
          <cell r="N373">
            <v>11.60367640821611</v>
          </cell>
          <cell r="O373">
            <v>12.395110545519374</v>
          </cell>
        </row>
        <row r="374">
          <cell r="A374" t="str">
            <v>SMUD2019</v>
          </cell>
          <cell r="B374" t="str">
            <v>SMUD</v>
          </cell>
          <cell r="C374">
            <v>2019</v>
          </cell>
          <cell r="D374">
            <v>13.300639025154991</v>
          </cell>
          <cell r="E374">
            <v>12.844070054929656</v>
          </cell>
          <cell r="F374">
            <v>13.915503949496557</v>
          </cell>
          <cell r="G374">
            <v>14.387290229303247</v>
          </cell>
          <cell r="H374">
            <v>13.878240440162429</v>
          </cell>
          <cell r="I374">
            <v>15.071375884725102</v>
          </cell>
          <cell r="J374">
            <v>11.58998994329157</v>
          </cell>
          <cell r="K374">
            <v>11.179913977439423</v>
          </cell>
          <cell r="L374">
            <v>12.141069801994981</v>
          </cell>
          <cell r="M374">
            <v>11.941509708907493</v>
          </cell>
          <cell r="N374">
            <v>11.518996302806785</v>
          </cell>
          <cell r="O374">
            <v>12.509303599608767</v>
          </cell>
        </row>
        <row r="375">
          <cell r="A375" t="str">
            <v>SMUD2020</v>
          </cell>
          <cell r="B375" t="str">
            <v>SMUD</v>
          </cell>
          <cell r="C375">
            <v>2020</v>
          </cell>
          <cell r="D375">
            <v>13.43515832614222</v>
          </cell>
          <cell r="E375">
            <v>12.883651807448736</v>
          </cell>
          <cell r="F375">
            <v>14.183862320198338</v>
          </cell>
          <cell r="G375">
            <v>14.422466775338034</v>
          </cell>
          <cell r="H375">
            <v>13.812300889701495</v>
          </cell>
          <cell r="I375">
            <v>15.249240834832296</v>
          </cell>
          <cell r="J375">
            <v>11.618327163733024</v>
          </cell>
          <cell r="K375">
            <v>11.12679495957525</v>
          </cell>
          <cell r="L375">
            <v>12.284352723945618</v>
          </cell>
          <cell r="M375">
            <v>11.970706385926263</v>
          </cell>
          <cell r="N375">
            <v>11.464266206348004</v>
          </cell>
          <cell r="O375">
            <v>12.656932235350986</v>
          </cell>
        </row>
        <row r="376">
          <cell r="A376" t="str">
            <v>SMUD2021</v>
          </cell>
          <cell r="B376" t="str">
            <v>SMUD</v>
          </cell>
          <cell r="C376">
            <v>2021</v>
          </cell>
          <cell r="D376">
            <v>13.570060569805037</v>
          </cell>
          <cell r="E376">
            <v>12.922424642075537</v>
          </cell>
          <cell r="F376">
            <v>14.456354543316419</v>
          </cell>
          <cell r="G376">
            <v>14.456687905266106</v>
          </cell>
          <cell r="H376">
            <v>13.745684434180047</v>
          </cell>
          <cell r="I376">
            <v>15.428093460076457</v>
          </cell>
          <cell r="J376">
            <v>11.645894728256511</v>
          </cell>
          <cell r="K376">
            <v>11.073130646334471</v>
          </cell>
          <cell r="L376">
            <v>12.428431288767309</v>
          </cell>
          <cell r="M376">
            <v>11.999110063670496</v>
          </cell>
          <cell r="N376">
            <v>11.408974275921651</v>
          </cell>
          <cell r="O376">
            <v>12.805380645494735</v>
          </cell>
        </row>
        <row r="377">
          <cell r="A377" t="str">
            <v>SMUD2022</v>
          </cell>
          <cell r="B377" t="str">
            <v>SMUD</v>
          </cell>
          <cell r="C377">
            <v>2022</v>
          </cell>
          <cell r="D377">
            <v>13.703720430192385</v>
          </cell>
          <cell r="E377">
            <v>12.958858382810025</v>
          </cell>
          <cell r="F377">
            <v>14.731290065328087</v>
          </cell>
          <cell r="G377">
            <v>14.488244627113476</v>
          </cell>
          <cell r="H377">
            <v>13.676797435691922</v>
          </cell>
          <cell r="I377">
            <v>15.606086336356599</v>
          </cell>
          <cell r="J377">
            <v>11.671315921756127</v>
          </cell>
          <cell r="K377">
            <v>11.017637248552397</v>
          </cell>
          <cell r="L377">
            <v>12.571817264387841</v>
          </cell>
          <cell r="M377">
            <v>12.025302271815026</v>
          </cell>
          <cell r="N377">
            <v>11.351797785550451</v>
          </cell>
          <cell r="O377">
            <v>12.953115460483493</v>
          </cell>
        </row>
        <row r="378">
          <cell r="A378" t="str">
            <v>SMUD2023</v>
          </cell>
          <cell r="B378" t="str">
            <v>SMUD</v>
          </cell>
          <cell r="C378">
            <v>2023</v>
          </cell>
          <cell r="D378">
            <v>13.841123756029583</v>
          </cell>
          <cell r="E378">
            <v>12.997673918515828</v>
          </cell>
          <cell r="F378">
            <v>15.014087038305789</v>
          </cell>
          <cell r="G378">
            <v>14.522416660907018</v>
          </cell>
          <cell r="H378">
            <v>13.610642220596251</v>
          </cell>
          <cell r="I378">
            <v>15.788901204286358</v>
          </cell>
          <cell r="J378">
            <v>11.698843935836383</v>
          </cell>
          <cell r="K378">
            <v>10.964344497420328</v>
          </cell>
          <cell r="L378">
            <v>12.719087698710112</v>
          </cell>
          <cell r="M378">
            <v>12.053665199566881</v>
          </cell>
          <cell r="N378">
            <v>11.296888686563152</v>
          </cell>
          <cell r="O378">
            <v>13.104852548254856</v>
          </cell>
        </row>
        <row r="379">
          <cell r="A379" t="str">
            <v>SMUD2024</v>
          </cell>
          <cell r="B379" t="str">
            <v>SMUD</v>
          </cell>
          <cell r="C379">
            <v>2024</v>
          </cell>
          <cell r="D379">
            <v>13.986964767606006</v>
          </cell>
          <cell r="E379">
            <v>13.043189324709813</v>
          </cell>
          <cell r="F379">
            <v>15.310040682229968</v>
          </cell>
          <cell r="G379">
            <v>14.564020545906343</v>
          </cell>
          <cell r="H379">
            <v>13.55164725398634</v>
          </cell>
          <cell r="I379">
            <v>15.981924572320619</v>
          </cell>
          <cell r="J379">
            <v>11.732358836909411</v>
          </cell>
          <cell r="K379">
            <v>10.916819837889857</v>
          </cell>
          <cell r="L379">
            <v>12.874581809045139</v>
          </cell>
          <cell r="M379">
            <v>12.088196594202671</v>
          </cell>
          <cell r="N379">
            <v>11.247922623091792</v>
          </cell>
          <cell r="O379">
            <v>13.265062732847676</v>
          </cell>
        </row>
        <row r="380">
          <cell r="A380" t="str">
            <v>SMUD2025</v>
          </cell>
          <cell r="B380" t="str">
            <v>SMUD</v>
          </cell>
          <cell r="C380">
            <v>2025</v>
          </cell>
          <cell r="D380">
            <v>14.14012218624535</v>
          </cell>
          <cell r="E380">
            <v>13.094216318972375</v>
          </cell>
          <cell r="F380">
            <v>15.618211958240423</v>
          </cell>
          <cell r="G380">
            <v>14.611716090759073</v>
          </cell>
          <cell r="H380">
            <v>13.498425419819283</v>
          </cell>
          <cell r="I380">
            <v>16.183922805789432</v>
          </cell>
          <cell r="J380">
            <v>11.770781005112918</v>
          </cell>
          <cell r="K380">
            <v>10.87394584890871</v>
          </cell>
          <cell r="L380">
            <v>13.037305814549518</v>
          </cell>
          <cell r="M380">
            <v>12.127784091420908</v>
          </cell>
          <cell r="N380">
            <v>11.20374828314991</v>
          </cell>
          <cell r="O380">
            <v>13.432722092442511</v>
          </cell>
        </row>
        <row r="381">
          <cell r="A381" t="str">
            <v>SMUD2026</v>
          </cell>
          <cell r="B381" t="str">
            <v>SMUD</v>
          </cell>
          <cell r="C381">
            <v>2026</v>
          </cell>
          <cell r="D381">
            <v>14.300345491821194</v>
          </cell>
          <cell r="E381">
            <v>13.15039841477163</v>
          </cell>
          <cell r="F381">
            <v>15.938592476158442</v>
          </cell>
          <cell r="G381">
            <v>14.665094093248952</v>
          </cell>
          <cell r="H381">
            <v>13.450481161932242</v>
          </cell>
          <cell r="I381">
            <v>16.394652139804979</v>
          </cell>
          <cell r="J381">
            <v>11.813780798832978</v>
          </cell>
          <cell r="K381">
            <v>10.835323324590851</v>
          </cell>
          <cell r="L381">
            <v>13.207063345194326</v>
          </cell>
          <cell r="M381">
            <v>12.172088051709185</v>
          </cell>
          <cell r="N381">
            <v>11.1639543530964</v>
          </cell>
          <cell r="O381">
            <v>13.607628301185901</v>
          </cell>
        </row>
        <row r="382">
          <cell r="A382" t="str">
            <v/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New E3 Colors">
  <a:themeElements>
    <a:clrScheme name="E3">
      <a:dk1>
        <a:sysClr val="windowText" lastClr="000000"/>
      </a:dk1>
      <a:lt1>
        <a:sysClr val="window" lastClr="FFFFFF"/>
      </a:lt1>
      <a:dk2>
        <a:srgbClr val="315361"/>
      </a:dk2>
      <a:lt2>
        <a:srgbClr val="EEECE1"/>
      </a:lt2>
      <a:accent1>
        <a:srgbClr val="034E6E"/>
      </a:accent1>
      <a:accent2>
        <a:srgbClr val="AF7E00"/>
      </a:accent2>
      <a:accent3>
        <a:srgbClr val="AF2200"/>
      </a:accent3>
      <a:accent4>
        <a:srgbClr val="007E33"/>
      </a:accent4>
      <a:accent5>
        <a:srgbClr val="AF5D00"/>
      </a:accent5>
      <a:accent6>
        <a:srgbClr val="0A1978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57"/>
  <sheetViews>
    <sheetView topLeftCell="D4" workbookViewId="0">
      <selection activeCell="G22" sqref="G22"/>
    </sheetView>
  </sheetViews>
  <sheetFormatPr defaultRowHeight="15" x14ac:dyDescent="0.25"/>
  <sheetData>
    <row r="2" spans="3:17" x14ac:dyDescent="0.25">
      <c r="F2" s="1"/>
      <c r="G2" s="1" t="s">
        <v>0</v>
      </c>
      <c r="J2" s="1" t="s">
        <v>1</v>
      </c>
      <c r="K2" s="1"/>
      <c r="L2" s="1"/>
      <c r="M2" s="1"/>
      <c r="N2" s="1" t="s">
        <v>2</v>
      </c>
      <c r="O2" s="1"/>
      <c r="P2" s="1"/>
      <c r="Q2" s="1"/>
    </row>
    <row r="3" spans="3:17" x14ac:dyDescent="0.25">
      <c r="F3" s="1"/>
      <c r="G3" s="1">
        <v>6</v>
      </c>
      <c r="H3" s="1">
        <f>+G3</f>
        <v>6</v>
      </c>
      <c r="J3" s="1"/>
      <c r="K3" s="1">
        <v>9</v>
      </c>
      <c r="L3" s="1">
        <f>+K3</f>
        <v>9</v>
      </c>
      <c r="N3" s="1"/>
      <c r="O3" s="1">
        <v>12</v>
      </c>
      <c r="P3" s="1">
        <f>+O3</f>
        <v>12</v>
      </c>
    </row>
    <row r="4" spans="3:17" x14ac:dyDescent="0.25">
      <c r="F4" s="1"/>
      <c r="G4" s="2">
        <v>2014</v>
      </c>
      <c r="H4" s="2">
        <v>2026</v>
      </c>
      <c r="I4" s="3"/>
      <c r="J4" s="1"/>
      <c r="K4" s="2">
        <v>2014</v>
      </c>
      <c r="L4" s="2">
        <v>2026</v>
      </c>
      <c r="M4" s="3"/>
      <c r="N4" s="1"/>
      <c r="O4" s="2">
        <v>2014</v>
      </c>
      <c r="P4" s="2">
        <v>2026</v>
      </c>
      <c r="Q4" s="3"/>
    </row>
    <row r="5" spans="3:17" x14ac:dyDescent="0.25">
      <c r="C5" t="str">
        <f>D5&amp;E5</f>
        <v>PGELow</v>
      </c>
      <c r="D5" t="s">
        <v>3</v>
      </c>
      <c r="E5" t="s">
        <v>4</v>
      </c>
      <c r="F5" s="1" t="s">
        <v>5</v>
      </c>
      <c r="G5" s="1">
        <f t="shared" ref="G5:H11" si="0">VLOOKUP($D5&amp;G$27,calf2,G$3,FALSE)</f>
        <v>17.282249882236229</v>
      </c>
      <c r="H5" s="1">
        <f t="shared" si="0"/>
        <v>20.495568347039132</v>
      </c>
      <c r="I5" s="3">
        <f t="shared" ref="I5:I12" si="1">(H5/G5)^(1/($H$27-$G$27))-1</f>
        <v>1.4312179733835695E-2</v>
      </c>
      <c r="J5" s="1" t="s">
        <v>5</v>
      </c>
      <c r="K5" s="1">
        <f t="shared" ref="K5:L12" si="2">VLOOKUP($D5&amp;K$27,calf2,K$3,FALSE)</f>
        <v>16.634953127888945</v>
      </c>
      <c r="L5" s="1">
        <f t="shared" si="2"/>
        <v>19.72791859310415</v>
      </c>
      <c r="M5" s="4">
        <f t="shared" ref="M5:M12" si="3">(L5/K5)^(1/($H$27-$G$27))-1</f>
        <v>1.4312179733835695E-2</v>
      </c>
      <c r="N5" s="1" t="s">
        <v>5</v>
      </c>
      <c r="O5" s="1">
        <f t="shared" ref="O5:P12" si="4">VLOOKUP($D5&amp;O$27,calf2,O$3,FALSE)</f>
        <v>12.409643685343328</v>
      </c>
      <c r="P5" s="1">
        <f t="shared" si="4"/>
        <v>14.71699009379479</v>
      </c>
      <c r="Q5" s="3">
        <f t="shared" ref="Q5:Q12" si="5">(P5/O5)^(1/($H$27-$G$27))-1</f>
        <v>1.4312179733835695E-2</v>
      </c>
    </row>
    <row r="6" spans="3:17" x14ac:dyDescent="0.25">
      <c r="D6" t="s">
        <v>6</v>
      </c>
      <c r="E6" t="s">
        <v>4</v>
      </c>
      <c r="F6" s="1" t="s">
        <v>6</v>
      </c>
      <c r="G6" s="1">
        <f t="shared" si="0"/>
        <v>17.198849444786827</v>
      </c>
      <c r="H6" s="1">
        <f t="shared" si="0"/>
        <v>21.577566135832498</v>
      </c>
      <c r="I6" s="3">
        <f t="shared" si="1"/>
        <v>1.9080727564020128E-2</v>
      </c>
      <c r="J6" s="1" t="s">
        <v>6</v>
      </c>
      <c r="K6" s="1">
        <f t="shared" si="2"/>
        <v>14.652128370383251</v>
      </c>
      <c r="L6" s="1">
        <f t="shared" si="2"/>
        <v>17.252227121452684</v>
      </c>
      <c r="M6" s="4">
        <f t="shared" si="3"/>
        <v>1.37060481402691E-2</v>
      </c>
      <c r="N6" s="1" t="s">
        <v>6</v>
      </c>
      <c r="O6" s="1">
        <f t="shared" si="4"/>
        <v>11.664080912719989</v>
      </c>
      <c r="P6" s="1">
        <f t="shared" si="4"/>
        <v>14.158502201064367</v>
      </c>
      <c r="Q6" s="3">
        <f t="shared" si="5"/>
        <v>1.6281217236001844E-2</v>
      </c>
    </row>
    <row r="7" spans="3:17" x14ac:dyDescent="0.25">
      <c r="D7" t="s">
        <v>7</v>
      </c>
      <c r="E7" t="s">
        <v>4</v>
      </c>
      <c r="F7" s="1" t="s">
        <v>8</v>
      </c>
      <c r="G7" s="1">
        <f t="shared" si="0"/>
        <v>17.859662912069744</v>
      </c>
      <c r="H7" s="1">
        <f t="shared" si="0"/>
        <v>22.542534407517692</v>
      </c>
      <c r="I7" s="3">
        <f t="shared" si="1"/>
        <v>1.9594436323656428E-2</v>
      </c>
      <c r="J7" s="1" t="s">
        <v>8</v>
      </c>
      <c r="K7" s="1">
        <f t="shared" si="2"/>
        <v>17.164297533626304</v>
      </c>
      <c r="L7" s="1">
        <f t="shared" si="2"/>
        <v>19.734400070509899</v>
      </c>
      <c r="M7" s="4">
        <f t="shared" si="3"/>
        <v>1.1695514545572605E-2</v>
      </c>
      <c r="N7" s="1" t="s">
        <v>8</v>
      </c>
      <c r="O7" s="1">
        <f t="shared" si="4"/>
        <v>11.858424425216523</v>
      </c>
      <c r="P7" s="1">
        <f t="shared" si="4"/>
        <v>13.634050059704833</v>
      </c>
      <c r="Q7" s="3">
        <f t="shared" si="5"/>
        <v>1.1695514545572605E-2</v>
      </c>
    </row>
    <row r="8" spans="3:17" x14ac:dyDescent="0.25">
      <c r="D8" t="s">
        <v>9</v>
      </c>
      <c r="E8" t="s">
        <v>4</v>
      </c>
      <c r="F8" s="1" t="s">
        <v>9</v>
      </c>
      <c r="G8" s="1">
        <f t="shared" si="0"/>
        <v>15.008022118626444</v>
      </c>
      <c r="H8" s="1">
        <f t="shared" si="0"/>
        <v>20.850765704701516</v>
      </c>
      <c r="I8" s="3">
        <f t="shared" si="1"/>
        <v>2.777932935573757E-2</v>
      </c>
      <c r="J8" s="1" t="s">
        <v>9</v>
      </c>
      <c r="K8" s="1">
        <f t="shared" si="2"/>
        <v>15.198779176757524</v>
      </c>
      <c r="L8" s="1">
        <f t="shared" si="2"/>
        <v>22.610677600998667</v>
      </c>
      <c r="M8" s="4">
        <f t="shared" si="3"/>
        <v>3.3654515143536567E-2</v>
      </c>
      <c r="N8" s="1" t="s">
        <v>9</v>
      </c>
      <c r="O8" s="1">
        <f t="shared" si="4"/>
        <v>13.141506880616143</v>
      </c>
      <c r="P8" s="1">
        <f t="shared" si="4"/>
        <v>19.027161758824082</v>
      </c>
      <c r="Q8" s="3">
        <f t="shared" si="5"/>
        <v>3.1321496908797375E-2</v>
      </c>
    </row>
    <row r="9" spans="3:17" x14ac:dyDescent="0.25">
      <c r="D9" t="s">
        <v>10</v>
      </c>
      <c r="E9" t="s">
        <v>4</v>
      </c>
      <c r="F9" s="1" t="s">
        <v>10</v>
      </c>
      <c r="G9" s="1">
        <f t="shared" si="0"/>
        <v>12.49324681822246</v>
      </c>
      <c r="H9" s="1">
        <f t="shared" si="0"/>
        <v>15.938592476158442</v>
      </c>
      <c r="I9" s="3">
        <f t="shared" si="1"/>
        <v>2.0503630018834151E-2</v>
      </c>
      <c r="J9" s="1" t="s">
        <v>10</v>
      </c>
      <c r="K9" s="1">
        <f t="shared" si="2"/>
        <v>14.038817005545285</v>
      </c>
      <c r="L9" s="1">
        <f t="shared" si="2"/>
        <v>16.394652139804979</v>
      </c>
      <c r="M9" s="4">
        <f t="shared" si="3"/>
        <v>1.3011341715605251E-2</v>
      </c>
      <c r="N9" s="1" t="s">
        <v>10</v>
      </c>
      <c r="O9" s="1">
        <f t="shared" si="4"/>
        <v>11.309269870609979</v>
      </c>
      <c r="P9" s="1">
        <f t="shared" si="4"/>
        <v>13.207063345194326</v>
      </c>
      <c r="Q9" s="3">
        <f t="shared" si="5"/>
        <v>1.3011341715605251E-2</v>
      </c>
    </row>
    <row r="10" spans="3:17" x14ac:dyDescent="0.25">
      <c r="D10" t="s">
        <v>11</v>
      </c>
      <c r="E10" t="s">
        <v>4</v>
      </c>
      <c r="F10" s="1" t="s">
        <v>11</v>
      </c>
      <c r="G10" s="1">
        <f t="shared" si="0"/>
        <v>12.745166793025016</v>
      </c>
      <c r="H10" s="1">
        <f t="shared" si="0"/>
        <v>16.497234436605478</v>
      </c>
      <c r="I10" s="3">
        <f t="shared" si="1"/>
        <v>2.1736249953904441E-2</v>
      </c>
      <c r="J10" s="1" t="s">
        <v>11</v>
      </c>
      <c r="K10" s="1">
        <f t="shared" si="2"/>
        <v>12.250643478260868</v>
      </c>
      <c r="L10" s="1">
        <f t="shared" si="2"/>
        <v>14.96788346758021</v>
      </c>
      <c r="M10" s="4">
        <f t="shared" si="3"/>
        <v>1.6834152202754415E-2</v>
      </c>
      <c r="N10" s="1" t="s">
        <v>11</v>
      </c>
      <c r="O10" s="1">
        <f t="shared" si="4"/>
        <v>14.133571541501976</v>
      </c>
      <c r="P10" s="1">
        <f t="shared" si="4"/>
        <v>17.268452240024018</v>
      </c>
      <c r="Q10" s="3">
        <f t="shared" si="5"/>
        <v>1.6834152202754415E-2</v>
      </c>
    </row>
    <row r="11" spans="3:17" x14ac:dyDescent="0.25">
      <c r="D11" t="s">
        <v>12</v>
      </c>
      <c r="E11" t="s">
        <v>4</v>
      </c>
      <c r="F11" s="1" t="s">
        <v>13</v>
      </c>
      <c r="G11" s="1">
        <f t="shared" si="0"/>
        <v>15.854359876781901</v>
      </c>
      <c r="H11" s="1">
        <f t="shared" si="0"/>
        <v>20.455632215542519</v>
      </c>
      <c r="I11" s="3">
        <f t="shared" si="1"/>
        <v>2.1461532876182243E-2</v>
      </c>
      <c r="J11" s="1" t="s">
        <v>13</v>
      </c>
      <c r="K11" s="1">
        <f t="shared" si="2"/>
        <v>15.020812525845495</v>
      </c>
      <c r="L11" s="1">
        <f t="shared" si="2"/>
        <v>18.344249019155757</v>
      </c>
      <c r="M11" s="4">
        <f t="shared" si="3"/>
        <v>1.6796109779521728E-2</v>
      </c>
      <c r="N11" s="1" t="s">
        <v>13</v>
      </c>
      <c r="O11" s="1">
        <f t="shared" si="4"/>
        <v>14.178094469468352</v>
      </c>
      <c r="P11" s="1">
        <f t="shared" si="4"/>
        <v>17.616649375720563</v>
      </c>
      <c r="Q11" s="3">
        <f t="shared" si="5"/>
        <v>1.8260242039980001E-2</v>
      </c>
    </row>
    <row r="12" spans="3:17" x14ac:dyDescent="0.25">
      <c r="D12" t="s">
        <v>14</v>
      </c>
      <c r="E12" t="s">
        <v>4</v>
      </c>
      <c r="F12" s="1" t="s">
        <v>15</v>
      </c>
      <c r="G12" s="1">
        <f>VLOOKUP($D12&amp;G$27,calf2,G$3,FALSE)</f>
        <v>16.334683872237161</v>
      </c>
      <c r="H12" s="1">
        <f>VLOOKUP($D12&amp;H$4,calf2,H$3,FALSE)</f>
        <v>20.634956127122596</v>
      </c>
      <c r="I12" s="3">
        <f t="shared" si="1"/>
        <v>1.9665521834511202E-2</v>
      </c>
      <c r="J12" s="1" t="s">
        <v>15</v>
      </c>
      <c r="K12" s="1">
        <f t="shared" si="2"/>
        <v>14.930364143926205</v>
      </c>
      <c r="L12" s="1">
        <f t="shared" si="2"/>
        <v>17.843498805511754</v>
      </c>
      <c r="M12" s="4">
        <f t="shared" si="3"/>
        <v>1.4964380726478321E-2</v>
      </c>
      <c r="N12" s="1" t="s">
        <v>15</v>
      </c>
      <c r="O12" s="1">
        <f t="shared" si="4"/>
        <v>14.609903587591003</v>
      </c>
      <c r="P12" s="1">
        <f t="shared" si="4"/>
        <v>17.324240275497665</v>
      </c>
      <c r="Q12" s="3">
        <f t="shared" si="5"/>
        <v>1.4301896176750706E-2</v>
      </c>
    </row>
    <row r="13" spans="3:17" x14ac:dyDescent="0.25">
      <c r="F13" s="1"/>
      <c r="G13" s="1"/>
      <c r="H13" s="1"/>
      <c r="I13" s="3"/>
      <c r="J13" s="1"/>
      <c r="K13" s="1"/>
      <c r="L13" s="1"/>
      <c r="M13" s="1"/>
      <c r="N13" s="1"/>
      <c r="O13" s="3"/>
    </row>
    <row r="14" spans="3:17" x14ac:dyDescent="0.25">
      <c r="F14" s="1"/>
      <c r="G14" s="1" t="s">
        <v>0</v>
      </c>
      <c r="J14" s="1" t="s">
        <v>1</v>
      </c>
      <c r="K14" s="1"/>
      <c r="L14" s="1"/>
      <c r="M14" s="1"/>
      <c r="N14" s="1" t="s">
        <v>2</v>
      </c>
      <c r="O14" s="1"/>
      <c r="P14" s="1"/>
      <c r="Q14" s="1"/>
    </row>
    <row r="15" spans="3:17" x14ac:dyDescent="0.25">
      <c r="F15" s="1"/>
      <c r="G15" s="1">
        <v>5</v>
      </c>
      <c r="H15" s="1">
        <f>+G15</f>
        <v>5</v>
      </c>
      <c r="J15" s="1"/>
      <c r="K15" s="1">
        <v>8</v>
      </c>
      <c r="L15" s="1">
        <f>+K15</f>
        <v>8</v>
      </c>
      <c r="N15" s="1"/>
      <c r="O15" s="1">
        <v>11</v>
      </c>
      <c r="P15" s="1">
        <f>+O15</f>
        <v>11</v>
      </c>
    </row>
    <row r="16" spans="3:17" x14ac:dyDescent="0.25">
      <c r="F16" s="1"/>
      <c r="G16" s="2">
        <v>2014</v>
      </c>
      <c r="H16" s="2">
        <v>2026</v>
      </c>
      <c r="I16" s="3"/>
      <c r="J16" s="1"/>
      <c r="K16" s="2">
        <v>2014</v>
      </c>
      <c r="L16" s="2">
        <v>2026</v>
      </c>
      <c r="M16" s="3"/>
      <c r="N16" s="1"/>
      <c r="O16" s="2">
        <v>2014</v>
      </c>
      <c r="P16" s="2">
        <v>2026</v>
      </c>
      <c r="Q16" s="3"/>
    </row>
    <row r="17" spans="3:17" x14ac:dyDescent="0.25">
      <c r="C17" t="str">
        <f>D17&amp;E17</f>
        <v>PGEHigh</v>
      </c>
      <c r="D17" t="s">
        <v>3</v>
      </c>
      <c r="E17" t="s">
        <v>16</v>
      </c>
      <c r="F17" s="1" t="s">
        <v>5</v>
      </c>
      <c r="G17" s="1">
        <f t="shared" ref="G17:H24" si="6">VLOOKUP($D17&amp;G$27,calf2,G$15,FALSE)</f>
        <v>17.282249882236229</v>
      </c>
      <c r="H17" s="1">
        <f t="shared" si="6"/>
        <v>17.295306594991342</v>
      </c>
      <c r="I17" s="3">
        <f t="shared" ref="I17:I24" si="7">(H17/G17)^(1/($H$27-$G$27))-1</f>
        <v>6.2936412965397537E-5</v>
      </c>
      <c r="J17" s="1" t="s">
        <v>5</v>
      </c>
      <c r="K17" s="1">
        <f t="shared" ref="K17:L24" si="8">VLOOKUP($D17&amp;K$27,calf2,K$15,FALSE)</f>
        <v>16.634953127888945</v>
      </c>
      <c r="L17" s="1">
        <f t="shared" si="8"/>
        <v>16.647520808958575</v>
      </c>
      <c r="M17" s="3">
        <f t="shared" ref="M17:M24" si="9">(L17/K17)^(1/($H$27-$G$27))-1</f>
        <v>6.2936412965397537E-5</v>
      </c>
      <c r="N17" s="1" t="s">
        <v>5</v>
      </c>
      <c r="O17" s="1">
        <f t="shared" ref="O17:P24" si="10">VLOOKUP($D17&amp;O$27,calf2,O$15,FALSE)</f>
        <v>12.409643685343328</v>
      </c>
      <c r="P17" s="1">
        <f t="shared" si="10"/>
        <v>12.419019151737867</v>
      </c>
      <c r="Q17" s="3">
        <f t="shared" ref="Q17:Q24" si="11">(P17/O17)^(1/($H$27-$G$27))-1</f>
        <v>6.2936412965619581E-5</v>
      </c>
    </row>
    <row r="18" spans="3:17" x14ac:dyDescent="0.25">
      <c r="D18" t="s">
        <v>6</v>
      </c>
      <c r="E18" t="s">
        <v>16</v>
      </c>
      <c r="F18" s="1" t="s">
        <v>6</v>
      </c>
      <c r="G18" s="1">
        <f t="shared" si="6"/>
        <v>17.198849444786827</v>
      </c>
      <c r="H18" s="1">
        <f t="shared" si="6"/>
        <v>17.327927039332341</v>
      </c>
      <c r="I18" s="3">
        <f t="shared" si="7"/>
        <v>6.2327672692519265E-4</v>
      </c>
      <c r="J18" s="1" t="s">
        <v>6</v>
      </c>
      <c r="K18" s="1">
        <f t="shared" si="8"/>
        <v>14.652128370383251</v>
      </c>
      <c r="L18" s="1">
        <f t="shared" si="8"/>
        <v>14.210425016381803</v>
      </c>
      <c r="M18" s="3">
        <f t="shared" si="9"/>
        <v>-2.5475623442030582E-3</v>
      </c>
      <c r="N18" s="1" t="s">
        <v>6</v>
      </c>
      <c r="O18" s="1">
        <f t="shared" si="10"/>
        <v>11.664080912719989</v>
      </c>
      <c r="P18" s="1">
        <f t="shared" si="10"/>
        <v>11.82046999375083</v>
      </c>
      <c r="Q18" s="3">
        <f t="shared" si="11"/>
        <v>1.1105046181578704E-3</v>
      </c>
    </row>
    <row r="19" spans="3:17" x14ac:dyDescent="0.25">
      <c r="D19" t="s">
        <v>7</v>
      </c>
      <c r="E19" t="s">
        <v>16</v>
      </c>
      <c r="F19" s="1" t="s">
        <v>8</v>
      </c>
      <c r="G19" s="1">
        <f t="shared" si="6"/>
        <v>17.859662912069744</v>
      </c>
      <c r="H19" s="1">
        <f t="shared" si="6"/>
        <v>17.912844858057511</v>
      </c>
      <c r="I19" s="3">
        <f t="shared" si="7"/>
        <v>2.4780936399149134E-4</v>
      </c>
      <c r="J19" s="1" t="s">
        <v>8</v>
      </c>
      <c r="K19" s="1">
        <f t="shared" si="8"/>
        <v>17.164297533626304</v>
      </c>
      <c r="L19" s="1">
        <f t="shared" si="8"/>
        <v>16.136397018939228</v>
      </c>
      <c r="M19" s="3">
        <f t="shared" si="9"/>
        <v>-5.1329558641735051E-3</v>
      </c>
      <c r="N19" s="1" t="s">
        <v>8</v>
      </c>
      <c r="O19" s="1">
        <f t="shared" si="10"/>
        <v>11.858424425216523</v>
      </c>
      <c r="P19" s="1">
        <f t="shared" si="10"/>
        <v>11.148271239734974</v>
      </c>
      <c r="Q19" s="3">
        <f t="shared" si="11"/>
        <v>-5.1329558641735051E-3</v>
      </c>
    </row>
    <row r="20" spans="3:17" x14ac:dyDescent="0.25">
      <c r="D20" t="s">
        <v>9</v>
      </c>
      <c r="E20" t="s">
        <v>16</v>
      </c>
      <c r="F20" s="1" t="s">
        <v>9</v>
      </c>
      <c r="G20" s="1">
        <f t="shared" si="6"/>
        <v>15.008022118626444</v>
      </c>
      <c r="H20" s="1">
        <f t="shared" si="6"/>
        <v>16.176942069094363</v>
      </c>
      <c r="I20" s="3">
        <f t="shared" si="7"/>
        <v>6.269742501332054E-3</v>
      </c>
      <c r="J20" s="1" t="s">
        <v>9</v>
      </c>
      <c r="K20" s="1">
        <f t="shared" si="8"/>
        <v>15.198779176757524</v>
      </c>
      <c r="L20" s="1">
        <f t="shared" si="8"/>
        <v>16.38255649678284</v>
      </c>
      <c r="M20" s="3">
        <f t="shared" si="9"/>
        <v>6.269742501332054E-3</v>
      </c>
      <c r="N20" s="1" t="s">
        <v>9</v>
      </c>
      <c r="O20" s="1">
        <f t="shared" si="10"/>
        <v>13.141506880616143</v>
      </c>
      <c r="P20" s="1">
        <f t="shared" si="10"/>
        <v>14.165050786038478</v>
      </c>
      <c r="Q20" s="3">
        <f t="shared" si="11"/>
        <v>6.269742501332054E-3</v>
      </c>
    </row>
    <row r="21" spans="3:17" x14ac:dyDescent="0.25">
      <c r="D21" t="s">
        <v>10</v>
      </c>
      <c r="E21" t="s">
        <v>16</v>
      </c>
      <c r="F21" s="1" t="s">
        <v>10</v>
      </c>
      <c r="G21" s="1">
        <f t="shared" si="6"/>
        <v>12.49324681822246</v>
      </c>
      <c r="H21" s="1">
        <f t="shared" si="6"/>
        <v>13.15039841477163</v>
      </c>
      <c r="I21" s="3">
        <f t="shared" si="7"/>
        <v>4.2811222736798271E-3</v>
      </c>
      <c r="J21" s="1" t="s">
        <v>10</v>
      </c>
      <c r="K21" s="1">
        <f t="shared" si="8"/>
        <v>14.038817005545285</v>
      </c>
      <c r="L21" s="1">
        <f t="shared" si="8"/>
        <v>13.450481161932242</v>
      </c>
      <c r="M21" s="3">
        <f t="shared" si="9"/>
        <v>-3.561248380665738E-3</v>
      </c>
      <c r="N21" s="1" t="s">
        <v>10</v>
      </c>
      <c r="O21" s="1">
        <f t="shared" si="10"/>
        <v>11.309269870609979</v>
      </c>
      <c r="P21" s="1">
        <f t="shared" si="10"/>
        <v>10.835323324590851</v>
      </c>
      <c r="Q21" s="3">
        <f t="shared" si="11"/>
        <v>-3.561248380665738E-3</v>
      </c>
    </row>
    <row r="22" spans="3:17" x14ac:dyDescent="0.25">
      <c r="D22" t="s">
        <v>11</v>
      </c>
      <c r="E22" t="s">
        <v>16</v>
      </c>
      <c r="F22" s="1" t="s">
        <v>11</v>
      </c>
      <c r="G22" s="1">
        <f t="shared" si="6"/>
        <v>12.745166793025016</v>
      </c>
      <c r="H22" s="1">
        <f t="shared" si="6"/>
        <v>13.932394201373286</v>
      </c>
      <c r="I22" s="3">
        <f t="shared" si="7"/>
        <v>7.4496551421634472E-3</v>
      </c>
      <c r="J22" s="1" t="s">
        <v>11</v>
      </c>
      <c r="K22" s="1">
        <f t="shared" si="8"/>
        <v>12.250643478260868</v>
      </c>
      <c r="L22" s="1">
        <f t="shared" si="8"/>
        <v>13.050954373886039</v>
      </c>
      <c r="M22" s="3">
        <f t="shared" si="9"/>
        <v>5.2874962898648015E-3</v>
      </c>
      <c r="N22" s="1" t="s">
        <v>11</v>
      </c>
      <c r="O22" s="1">
        <f t="shared" si="10"/>
        <v>14.133571541501976</v>
      </c>
      <c r="P22" s="1">
        <f t="shared" si="10"/>
        <v>15.056890493590819</v>
      </c>
      <c r="Q22" s="3">
        <f t="shared" si="11"/>
        <v>5.2874962898648015E-3</v>
      </c>
    </row>
    <row r="23" spans="3:17" x14ac:dyDescent="0.25">
      <c r="D23" t="s">
        <v>12</v>
      </c>
      <c r="E23" t="s">
        <v>16</v>
      </c>
      <c r="F23" s="1" t="s">
        <v>13</v>
      </c>
      <c r="G23" s="1">
        <f t="shared" si="6"/>
        <v>15.854359876781901</v>
      </c>
      <c r="H23" s="1">
        <f t="shared" si="6"/>
        <v>17.053837660241893</v>
      </c>
      <c r="I23" s="3">
        <f t="shared" si="7"/>
        <v>6.0960664698730405E-3</v>
      </c>
      <c r="J23" s="1" t="s">
        <v>13</v>
      </c>
      <c r="K23" s="1">
        <f t="shared" si="8"/>
        <v>15.020812525845495</v>
      </c>
      <c r="L23" s="1">
        <f t="shared" si="8"/>
        <v>16.030427642128533</v>
      </c>
      <c r="M23" s="3">
        <f t="shared" si="9"/>
        <v>5.4357120591688179E-3</v>
      </c>
      <c r="N23" s="1" t="s">
        <v>13</v>
      </c>
      <c r="O23" s="1">
        <f t="shared" si="10"/>
        <v>14.178094469468352</v>
      </c>
      <c r="P23" s="1">
        <f t="shared" si="10"/>
        <v>15.451250058722412</v>
      </c>
      <c r="Q23" s="3">
        <f t="shared" si="11"/>
        <v>7.1917187123622384E-3</v>
      </c>
    </row>
    <row r="24" spans="3:17" x14ac:dyDescent="0.25">
      <c r="D24" t="s">
        <v>14</v>
      </c>
      <c r="E24" t="s">
        <v>16</v>
      </c>
      <c r="F24" s="1" t="s">
        <v>15</v>
      </c>
      <c r="G24" s="1">
        <f t="shared" si="6"/>
        <v>16.334683872237161</v>
      </c>
      <c r="H24" s="1">
        <f t="shared" si="6"/>
        <v>17.422985662684003</v>
      </c>
      <c r="I24" s="3">
        <f t="shared" si="7"/>
        <v>5.3894425300717863E-3</v>
      </c>
      <c r="J24" s="1" t="s">
        <v>15</v>
      </c>
      <c r="K24" s="1">
        <f t="shared" si="8"/>
        <v>14.930364143926205</v>
      </c>
      <c r="L24" s="1">
        <f t="shared" si="8"/>
        <v>15.481217020004381</v>
      </c>
      <c r="M24" s="3">
        <f t="shared" si="9"/>
        <v>3.0237692787864479E-3</v>
      </c>
      <c r="N24" s="1" t="s">
        <v>15</v>
      </c>
      <c r="O24" s="1">
        <f t="shared" si="10"/>
        <v>14.609903587591003</v>
      </c>
      <c r="P24" s="1">
        <f t="shared" si="10"/>
        <v>15.148933133881295</v>
      </c>
      <c r="Q24" s="3">
        <f t="shared" si="11"/>
        <v>3.0237692787864479E-3</v>
      </c>
    </row>
    <row r="25" spans="3:17" x14ac:dyDescent="0.25">
      <c r="F25" s="1"/>
      <c r="G25" s="1" t="s">
        <v>0</v>
      </c>
      <c r="J25" s="1" t="s">
        <v>1</v>
      </c>
      <c r="K25" s="1"/>
      <c r="L25" s="1"/>
      <c r="M25" s="1"/>
      <c r="N25" s="1" t="s">
        <v>2</v>
      </c>
      <c r="O25" s="1"/>
      <c r="P25" s="1"/>
      <c r="Q25" s="1"/>
    </row>
    <row r="26" spans="3:17" x14ac:dyDescent="0.25">
      <c r="F26" s="1"/>
      <c r="G26" s="1">
        <v>4</v>
      </c>
      <c r="H26" s="1">
        <v>4</v>
      </c>
      <c r="J26" s="1"/>
      <c r="K26" s="1">
        <v>7</v>
      </c>
      <c r="L26" s="1">
        <v>7</v>
      </c>
      <c r="N26" s="1"/>
      <c r="O26" s="1">
        <v>10</v>
      </c>
      <c r="P26" s="1">
        <f>+O26</f>
        <v>10</v>
      </c>
    </row>
    <row r="27" spans="3:17" x14ac:dyDescent="0.25">
      <c r="C27" t="s">
        <v>17</v>
      </c>
      <c r="F27" s="1"/>
      <c r="G27" s="2">
        <v>2014</v>
      </c>
      <c r="H27" s="2">
        <v>2026</v>
      </c>
      <c r="I27" s="3"/>
      <c r="J27" s="1"/>
      <c r="K27" s="2">
        <v>2014</v>
      </c>
      <c r="L27" s="2">
        <v>2026</v>
      </c>
      <c r="M27" s="3"/>
      <c r="N27" s="1"/>
      <c r="O27" s="2">
        <v>2014</v>
      </c>
      <c r="P27" s="2">
        <v>2026</v>
      </c>
      <c r="Q27" s="3"/>
    </row>
    <row r="28" spans="3:17" x14ac:dyDescent="0.25">
      <c r="C28" t="str">
        <f>D28&amp;E28</f>
        <v>PGEMid</v>
      </c>
      <c r="D28" t="s">
        <v>3</v>
      </c>
      <c r="E28" t="s">
        <v>18</v>
      </c>
      <c r="F28" s="1" t="s">
        <v>5</v>
      </c>
      <c r="G28" s="1">
        <f t="shared" ref="G28:H35" si="12">VLOOKUP($D28&amp;G$27,calf2,G$26,FALSE)</f>
        <v>17.282249882236229</v>
      </c>
      <c r="H28" s="1">
        <f t="shared" si="12"/>
        <v>18.790180891926088</v>
      </c>
      <c r="I28" s="3">
        <f t="shared" ref="I28:I35" si="13">(H28/G28)^(1/($H$27-$G$27))-1</f>
        <v>6.9955624255286786E-3</v>
      </c>
      <c r="J28" s="1" t="s">
        <v>5</v>
      </c>
      <c r="K28" s="1">
        <f t="shared" ref="K28:L35" si="14">VLOOKUP($D28&amp;K$27,calf2,K$26,FALSE)</f>
        <v>16.634953127888945</v>
      </c>
      <c r="L28" s="1">
        <f t="shared" si="14"/>
        <v>18.086405446725308</v>
      </c>
      <c r="M28" s="3">
        <f t="shared" ref="M28:M34" si="15">(L28/K28)^(1/($H$27-$G$27))-1</f>
        <v>6.9955624255286786E-3</v>
      </c>
      <c r="N28" s="1" t="s">
        <v>5</v>
      </c>
      <c r="O28" s="1">
        <f t="shared" ref="O28:P35" si="16">VLOOKUP($D28&amp;O$27,calf2,O$26,FALSE)</f>
        <v>12.409643685343328</v>
      </c>
      <c r="P28" s="1">
        <f t="shared" si="16"/>
        <v>13.492424379977619</v>
      </c>
      <c r="Q28" s="3">
        <f t="shared" ref="Q28:Q35" si="17">(P28/O28)^(1/($H$27-$G$27))-1</f>
        <v>6.9955624255286786E-3</v>
      </c>
    </row>
    <row r="29" spans="3:17" x14ac:dyDescent="0.25">
      <c r="D29" t="s">
        <v>6</v>
      </c>
      <c r="E29" t="s">
        <v>18</v>
      </c>
      <c r="F29" s="1" t="s">
        <v>6</v>
      </c>
      <c r="G29" s="1">
        <f t="shared" si="12"/>
        <v>17.198849444786827</v>
      </c>
      <c r="H29" s="1">
        <f t="shared" si="12"/>
        <v>19.344700644215731</v>
      </c>
      <c r="I29" s="3">
        <f t="shared" si="13"/>
        <v>9.8461596274308505E-3</v>
      </c>
      <c r="J29" s="1" t="s">
        <v>6</v>
      </c>
      <c r="K29" s="1">
        <f t="shared" si="14"/>
        <v>14.652128370383251</v>
      </c>
      <c r="L29" s="1">
        <f t="shared" si="14"/>
        <v>15.445315513759843</v>
      </c>
      <c r="M29" s="3">
        <f t="shared" si="15"/>
        <v>4.4030105758650073E-3</v>
      </c>
      <c r="N29" s="1" t="s">
        <v>6</v>
      </c>
      <c r="O29" s="1">
        <f t="shared" si="16"/>
        <v>11.664080912719989</v>
      </c>
      <c r="P29" s="1">
        <f t="shared" si="16"/>
        <v>12.919274570890499</v>
      </c>
      <c r="Q29" s="3">
        <f t="shared" si="17"/>
        <v>8.5535608288815901E-3</v>
      </c>
    </row>
    <row r="30" spans="3:17" x14ac:dyDescent="0.25">
      <c r="D30" t="s">
        <v>7</v>
      </c>
      <c r="E30" t="s">
        <v>18</v>
      </c>
      <c r="F30" s="1" t="s">
        <v>8</v>
      </c>
      <c r="G30" s="1">
        <f t="shared" si="12"/>
        <v>17.859662912069744</v>
      </c>
      <c r="H30" s="1">
        <f t="shared" si="12"/>
        <v>19.892238103047024</v>
      </c>
      <c r="I30" s="3">
        <f t="shared" si="13"/>
        <v>9.0225356567552595E-3</v>
      </c>
      <c r="J30" s="1" t="s">
        <v>8</v>
      </c>
      <c r="K30" s="1">
        <f t="shared" si="14"/>
        <v>17.164297533626304</v>
      </c>
      <c r="L30" s="1">
        <f t="shared" si="14"/>
        <v>17.490507632802739</v>
      </c>
      <c r="M30" s="3">
        <f t="shared" si="15"/>
        <v>1.570132290229509E-3</v>
      </c>
      <c r="N30" s="1" t="s">
        <v>8</v>
      </c>
      <c r="O30" s="1">
        <f t="shared" si="16"/>
        <v>11.858424425216523</v>
      </c>
      <c r="P30" s="1">
        <f t="shared" si="16"/>
        <v>12.083795594659824</v>
      </c>
      <c r="Q30" s="3">
        <f t="shared" si="17"/>
        <v>1.570132290229509E-3</v>
      </c>
    </row>
    <row r="31" spans="3:17" x14ac:dyDescent="0.25">
      <c r="D31" t="s">
        <v>9</v>
      </c>
      <c r="E31" t="s">
        <v>18</v>
      </c>
      <c r="F31" s="1" t="s">
        <v>9</v>
      </c>
      <c r="G31" s="1">
        <f t="shared" si="12"/>
        <v>15.008022118626444</v>
      </c>
      <c r="H31" s="1">
        <f t="shared" si="12"/>
        <v>17.96976784122872</v>
      </c>
      <c r="I31" s="3">
        <f t="shared" si="13"/>
        <v>1.5122024332353989E-2</v>
      </c>
      <c r="J31" s="1" t="s">
        <v>9</v>
      </c>
      <c r="K31" s="1">
        <f t="shared" si="14"/>
        <v>15.198779176757524</v>
      </c>
      <c r="L31" s="1">
        <f t="shared" si="14"/>
        <v>18.153749095894796</v>
      </c>
      <c r="M31" s="3">
        <f t="shared" si="15"/>
        <v>1.4915305497332554E-2</v>
      </c>
      <c r="N31" s="1" t="s">
        <v>9</v>
      </c>
      <c r="O31" s="1">
        <f t="shared" si="16"/>
        <v>13.141506880616143</v>
      </c>
      <c r="P31" s="1">
        <f t="shared" si="16"/>
        <v>15.884120118405759</v>
      </c>
      <c r="Q31" s="3">
        <f t="shared" si="17"/>
        <v>1.5920755109214424E-2</v>
      </c>
    </row>
    <row r="32" spans="3:17" x14ac:dyDescent="0.25">
      <c r="D32" t="s">
        <v>10</v>
      </c>
      <c r="E32" t="s">
        <v>18</v>
      </c>
      <c r="F32" s="1" t="s">
        <v>10</v>
      </c>
      <c r="G32" s="1">
        <f t="shared" si="12"/>
        <v>12.49324681822246</v>
      </c>
      <c r="H32" s="1">
        <f t="shared" si="12"/>
        <v>14.300345491821194</v>
      </c>
      <c r="I32" s="3">
        <f t="shared" si="13"/>
        <v>1.1321563703927229E-2</v>
      </c>
      <c r="J32" s="1" t="s">
        <v>10</v>
      </c>
      <c r="K32" s="1">
        <f t="shared" si="14"/>
        <v>14.038817005545285</v>
      </c>
      <c r="L32" s="1">
        <f t="shared" si="14"/>
        <v>14.665094093248952</v>
      </c>
      <c r="M32" s="3">
        <f t="shared" si="15"/>
        <v>3.643620438297468E-3</v>
      </c>
      <c r="N32" s="1" t="s">
        <v>10</v>
      </c>
      <c r="O32" s="1">
        <f t="shared" si="16"/>
        <v>11.309269870609979</v>
      </c>
      <c r="P32" s="1">
        <f t="shared" si="16"/>
        <v>11.813780798832978</v>
      </c>
      <c r="Q32" s="3">
        <f t="shared" si="17"/>
        <v>3.643620438297468E-3</v>
      </c>
    </row>
    <row r="33" spans="4:17" x14ac:dyDescent="0.25">
      <c r="D33" t="s">
        <v>11</v>
      </c>
      <c r="E33" t="s">
        <v>18</v>
      </c>
      <c r="F33" s="1" t="s">
        <v>11</v>
      </c>
      <c r="G33" s="1">
        <f t="shared" si="12"/>
        <v>12.745166793025016</v>
      </c>
      <c r="H33" s="1">
        <f t="shared" si="12"/>
        <v>15.486320442657282</v>
      </c>
      <c r="I33" s="3">
        <f t="shared" si="13"/>
        <v>1.6366229647283514E-2</v>
      </c>
      <c r="J33" s="1" t="s">
        <v>11</v>
      </c>
      <c r="K33" s="1">
        <f t="shared" si="14"/>
        <v>12.250643478260868</v>
      </c>
      <c r="L33" s="1">
        <f t="shared" si="14"/>
        <v>14.138310646946634</v>
      </c>
      <c r="M33" s="3">
        <f t="shared" si="15"/>
        <v>1.2014072392751762E-2</v>
      </c>
      <c r="N33" s="1" t="s">
        <v>11</v>
      </c>
      <c r="O33" s="1">
        <f t="shared" si="16"/>
        <v>14.133571541501976</v>
      </c>
      <c r="P33" s="1">
        <f t="shared" si="16"/>
        <v>16.311373795114882</v>
      </c>
      <c r="Q33" s="3">
        <f t="shared" si="17"/>
        <v>1.2014072392751762E-2</v>
      </c>
    </row>
    <row r="34" spans="4:17" x14ac:dyDescent="0.25">
      <c r="D34" t="s">
        <v>12</v>
      </c>
      <c r="E34" t="s">
        <v>18</v>
      </c>
      <c r="F34" s="1" t="s">
        <v>13</v>
      </c>
      <c r="G34" s="1">
        <f t="shared" si="12"/>
        <v>15.854359876781901</v>
      </c>
      <c r="H34" s="1">
        <f t="shared" si="12"/>
        <v>18.795707401343794</v>
      </c>
      <c r="I34" s="3">
        <f t="shared" si="13"/>
        <v>1.428304000298275E-2</v>
      </c>
      <c r="J34" s="1" t="s">
        <v>13</v>
      </c>
      <c r="K34" s="1">
        <f t="shared" si="14"/>
        <v>15.020812525845495</v>
      </c>
      <c r="L34" s="1">
        <f t="shared" si="14"/>
        <v>17.158436940279429</v>
      </c>
      <c r="M34" s="3">
        <f t="shared" si="15"/>
        <v>1.1149468940415463E-2</v>
      </c>
      <c r="N34" s="1" t="s">
        <v>13</v>
      </c>
      <c r="O34" s="1">
        <f t="shared" si="16"/>
        <v>14.178094469468352</v>
      </c>
      <c r="P34" s="1">
        <f t="shared" si="16"/>
        <v>16.686497109000733</v>
      </c>
      <c r="Q34" s="3">
        <f t="shared" si="17"/>
        <v>1.3667702734108333E-2</v>
      </c>
    </row>
    <row r="35" spans="4:17" x14ac:dyDescent="0.25">
      <c r="D35" t="s">
        <v>14</v>
      </c>
      <c r="E35" t="s">
        <v>18</v>
      </c>
      <c r="F35" s="1" t="s">
        <v>15</v>
      </c>
      <c r="G35" s="1">
        <f t="shared" si="12"/>
        <v>16.334683872237161</v>
      </c>
      <c r="H35" s="1">
        <f t="shared" si="12"/>
        <v>18.632517835173857</v>
      </c>
      <c r="I35" s="3">
        <f t="shared" si="13"/>
        <v>1.1028506595078147E-2</v>
      </c>
      <c r="J35" s="1" t="s">
        <v>15</v>
      </c>
      <c r="K35" s="1">
        <f t="shared" si="14"/>
        <v>14.930364143926205</v>
      </c>
      <c r="L35" s="1">
        <f t="shared" si="14"/>
        <v>16.213441904176907</v>
      </c>
      <c r="M35" s="3">
        <f>(L35/K35)^(1/($H$27-$G$27))-1</f>
        <v>6.89395834549833E-3</v>
      </c>
      <c r="N35" s="1" t="s">
        <v>15</v>
      </c>
      <c r="O35" s="1">
        <f t="shared" si="16"/>
        <v>14.609903587591003</v>
      </c>
      <c r="P35" s="1">
        <f t="shared" si="16"/>
        <v>15.679093254108926</v>
      </c>
      <c r="Q35" s="3">
        <f t="shared" si="17"/>
        <v>5.9030680415381731E-3</v>
      </c>
    </row>
    <row r="37" spans="4:17" x14ac:dyDescent="0.25"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4:17" x14ac:dyDescent="0.25"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4:17" x14ac:dyDescent="0.25"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4:17" x14ac:dyDescent="0.25"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4:17" x14ac:dyDescent="0.25"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4:17" x14ac:dyDescent="0.25"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4:17" x14ac:dyDescent="0.25"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4:17" x14ac:dyDescent="0.25"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4:17" x14ac:dyDescent="0.25"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4:17" x14ac:dyDescent="0.25"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4:17" x14ac:dyDescent="0.25"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4:17" x14ac:dyDescent="0.25"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7:17" x14ac:dyDescent="0.25"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7:17" x14ac:dyDescent="0.25"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7:17" x14ac:dyDescent="0.25"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7:17" x14ac:dyDescent="0.25"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7:17" x14ac:dyDescent="0.25"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7:17" x14ac:dyDescent="0.25">
      <c r="G54" s="1"/>
    </row>
    <row r="55" spans="7:17" x14ac:dyDescent="0.25">
      <c r="G55" s="1"/>
    </row>
    <row r="56" spans="7:17" x14ac:dyDescent="0.25">
      <c r="G56" s="1"/>
    </row>
    <row r="57" spans="7:17" x14ac:dyDescent="0.25">
      <c r="G5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5"/>
  <sheetViews>
    <sheetView zoomScale="90" zoomScaleNormal="90" workbookViewId="0">
      <pane xSplit="3" ySplit="5" topLeftCell="D211" activePane="bottomRight" state="frozen"/>
      <selection activeCell="I8" sqref="I8"/>
      <selection pane="topRight" activeCell="I8" sqref="I8"/>
      <selection pane="bottomLeft" activeCell="I8" sqref="I8"/>
      <selection pane="bottomRight" activeCell="H211" sqref="H211"/>
    </sheetView>
  </sheetViews>
  <sheetFormatPr defaultRowHeight="15" x14ac:dyDescent="0.25"/>
  <cols>
    <col min="13" max="13" width="9.85546875" customWidth="1"/>
  </cols>
  <sheetData>
    <row r="1" spans="1:15" x14ac:dyDescent="0.25">
      <c r="A1" s="1" t="s">
        <v>20</v>
      </c>
      <c r="B1" t="s">
        <v>19</v>
      </c>
    </row>
    <row r="2" spans="1:15" x14ac:dyDescent="0.25">
      <c r="A2" s="1" t="s">
        <v>406</v>
      </c>
      <c r="D2" s="1" t="s">
        <v>21</v>
      </c>
    </row>
    <row r="3" spans="1:15" x14ac:dyDescent="0.25">
      <c r="A3">
        <v>1</v>
      </c>
      <c r="B3">
        <v>2</v>
      </c>
      <c r="C3">
        <v>3</v>
      </c>
      <c r="D3">
        <v>4</v>
      </c>
      <c r="E3">
        <v>5</v>
      </c>
      <c r="F3">
        <v>6</v>
      </c>
      <c r="G3">
        <v>7</v>
      </c>
      <c r="H3">
        <v>8</v>
      </c>
      <c r="I3">
        <v>9</v>
      </c>
      <c r="J3">
        <v>10</v>
      </c>
      <c r="K3">
        <v>11</v>
      </c>
      <c r="L3">
        <v>12</v>
      </c>
      <c r="M3">
        <v>13</v>
      </c>
      <c r="N3">
        <v>14</v>
      </c>
      <c r="O3">
        <v>15</v>
      </c>
    </row>
    <row r="4" spans="1:15" ht="60" x14ac:dyDescent="0.25">
      <c r="C4" t="s">
        <v>22</v>
      </c>
      <c r="D4" s="8" t="s">
        <v>407</v>
      </c>
      <c r="E4" s="8" t="s">
        <v>408</v>
      </c>
      <c r="F4" s="8" t="s">
        <v>409</v>
      </c>
      <c r="G4" s="8" t="s">
        <v>407</v>
      </c>
      <c r="H4" s="8" t="s">
        <v>408</v>
      </c>
      <c r="I4" s="8" t="s">
        <v>409</v>
      </c>
      <c r="J4" s="8" t="s">
        <v>407</v>
      </c>
      <c r="K4" s="8" t="s">
        <v>408</v>
      </c>
      <c r="L4" s="8" t="s">
        <v>409</v>
      </c>
      <c r="M4" s="8" t="s">
        <v>407</v>
      </c>
      <c r="N4" s="8" t="s">
        <v>408</v>
      </c>
      <c r="O4" s="8" t="s">
        <v>409</v>
      </c>
    </row>
    <row r="5" spans="1:15" x14ac:dyDescent="0.25">
      <c r="A5" t="s">
        <v>23</v>
      </c>
      <c r="B5" t="s">
        <v>24</v>
      </c>
      <c r="D5" t="s">
        <v>25</v>
      </c>
      <c r="E5" t="s">
        <v>25</v>
      </c>
      <c r="F5" t="s">
        <v>25</v>
      </c>
      <c r="G5" t="s">
        <v>26</v>
      </c>
      <c r="H5" t="s">
        <v>26</v>
      </c>
      <c r="I5" t="s">
        <v>26</v>
      </c>
      <c r="J5" s="1" t="s">
        <v>27</v>
      </c>
      <c r="K5" s="1" t="s">
        <v>27</v>
      </c>
      <c r="L5" s="1" t="s">
        <v>27</v>
      </c>
      <c r="M5" t="s">
        <v>28</v>
      </c>
      <c r="N5" t="s">
        <v>28</v>
      </c>
      <c r="O5" t="s">
        <v>28</v>
      </c>
    </row>
    <row r="6" spans="1:15" x14ac:dyDescent="0.25">
      <c r="A6" t="s">
        <v>29</v>
      </c>
      <c r="B6" t="s">
        <v>12</v>
      </c>
      <c r="C6">
        <v>1980</v>
      </c>
      <c r="D6" s="5">
        <v>15.210082316769391</v>
      </c>
      <c r="E6" s="5">
        <v>15.210082316769391</v>
      </c>
      <c r="F6" s="5">
        <v>15.210082316769391</v>
      </c>
      <c r="G6" s="5">
        <v>9.784168252505772</v>
      </c>
      <c r="H6" s="5">
        <v>9.784168252505772</v>
      </c>
      <c r="I6" s="5">
        <v>9.784168252505772</v>
      </c>
      <c r="J6" s="5">
        <v>14.312991743242872</v>
      </c>
      <c r="K6" s="5">
        <v>14.312991743242872</v>
      </c>
      <c r="L6" s="5">
        <v>14.312991743242872</v>
      </c>
      <c r="M6" s="5">
        <v>15.798156152592499</v>
      </c>
      <c r="N6" s="5">
        <v>15.798156152592499</v>
      </c>
      <c r="O6" s="5">
        <v>15.798156152592499</v>
      </c>
    </row>
    <row r="7" spans="1:15" x14ac:dyDescent="0.25">
      <c r="A7" t="s">
        <v>30</v>
      </c>
      <c r="B7" t="s">
        <v>12</v>
      </c>
      <c r="C7">
        <v>1981</v>
      </c>
      <c r="D7" s="5">
        <v>14.553465467666861</v>
      </c>
      <c r="E7" s="5">
        <v>14.553465467666861</v>
      </c>
      <c r="F7" s="5">
        <v>14.553465467666861</v>
      </c>
      <c r="G7" s="5">
        <v>8.4743733057178527</v>
      </c>
      <c r="H7" s="5">
        <v>8.4743733057178527</v>
      </c>
      <c r="I7" s="5">
        <v>8.4743733057178527</v>
      </c>
      <c r="J7" s="5">
        <v>12.637028901598669</v>
      </c>
      <c r="K7" s="5">
        <v>12.637028901598669</v>
      </c>
      <c r="L7" s="5">
        <v>12.637028901598669</v>
      </c>
      <c r="M7" s="5">
        <v>13.70742933357265</v>
      </c>
      <c r="N7" s="5">
        <v>13.70742933357265</v>
      </c>
      <c r="O7" s="5">
        <v>13.70742933357265</v>
      </c>
    </row>
    <row r="8" spans="1:15" x14ac:dyDescent="0.25">
      <c r="A8" t="s">
        <v>31</v>
      </c>
      <c r="B8" t="s">
        <v>12</v>
      </c>
      <c r="C8">
        <v>1982</v>
      </c>
      <c r="D8" s="5">
        <v>13.351209265084766</v>
      </c>
      <c r="E8" s="5">
        <v>13.351209265084766</v>
      </c>
      <c r="F8" s="5">
        <v>13.351209265084766</v>
      </c>
      <c r="G8" s="5">
        <v>10.281890332285183</v>
      </c>
      <c r="H8" s="5">
        <v>10.281890332285183</v>
      </c>
      <c r="I8" s="5">
        <v>10.281890332285183</v>
      </c>
      <c r="J8" s="5">
        <v>12.576356088883033</v>
      </c>
      <c r="K8" s="5">
        <v>12.576356088883033</v>
      </c>
      <c r="L8" s="5">
        <v>12.576356088883033</v>
      </c>
      <c r="M8" s="5">
        <v>15.712865851644199</v>
      </c>
      <c r="N8" s="5">
        <v>15.712865851644199</v>
      </c>
      <c r="O8" s="5">
        <v>15.712865851644199</v>
      </c>
    </row>
    <row r="9" spans="1:15" x14ac:dyDescent="0.25">
      <c r="A9" t="s">
        <v>32</v>
      </c>
      <c r="B9" t="s">
        <v>12</v>
      </c>
      <c r="C9">
        <v>1983</v>
      </c>
      <c r="D9" s="5">
        <v>12.3524118044781</v>
      </c>
      <c r="E9" s="5">
        <v>12.3524118044781</v>
      </c>
      <c r="F9" s="5">
        <v>12.3524118044781</v>
      </c>
      <c r="G9" s="5">
        <v>9.6466397830930415</v>
      </c>
      <c r="H9" s="5">
        <v>9.6466397830930415</v>
      </c>
      <c r="I9" s="5">
        <v>9.6466397830930415</v>
      </c>
      <c r="J9" s="5">
        <v>12.416766864754807</v>
      </c>
      <c r="K9" s="5">
        <v>12.416766864754807</v>
      </c>
      <c r="L9" s="5">
        <v>12.416766864754807</v>
      </c>
      <c r="M9" s="5">
        <v>15.464452999442141</v>
      </c>
      <c r="N9" s="5">
        <v>15.464452999442141</v>
      </c>
      <c r="O9" s="5">
        <v>15.464452999442141</v>
      </c>
    </row>
    <row r="10" spans="1:15" x14ac:dyDescent="0.25">
      <c r="A10" t="s">
        <v>33</v>
      </c>
      <c r="B10" t="s">
        <v>12</v>
      </c>
      <c r="C10">
        <v>1984</v>
      </c>
      <c r="D10" s="5">
        <v>12.451058467254066</v>
      </c>
      <c r="E10" s="5">
        <v>12.451058467254066</v>
      </c>
      <c r="F10" s="5">
        <v>12.451058467254066</v>
      </c>
      <c r="G10" s="5">
        <v>9.7448744041021342</v>
      </c>
      <c r="H10" s="5">
        <v>9.7448744041021342</v>
      </c>
      <c r="I10" s="5">
        <v>9.7448744041021342</v>
      </c>
      <c r="J10" s="5">
        <v>12.317027614676926</v>
      </c>
      <c r="K10" s="5">
        <v>12.317027614676926</v>
      </c>
      <c r="L10" s="5">
        <v>12.317027614676926</v>
      </c>
      <c r="M10" s="5">
        <v>14.900977087014192</v>
      </c>
      <c r="N10" s="5">
        <v>14.900977087014192</v>
      </c>
      <c r="O10" s="5">
        <v>14.900977087014192</v>
      </c>
    </row>
    <row r="11" spans="1:15" x14ac:dyDescent="0.25">
      <c r="A11" t="s">
        <v>34</v>
      </c>
      <c r="B11" t="s">
        <v>12</v>
      </c>
      <c r="C11">
        <v>1985</v>
      </c>
      <c r="D11" s="5">
        <v>12.898051157957667</v>
      </c>
      <c r="E11" s="5">
        <v>12.898051157957667</v>
      </c>
      <c r="F11" s="5">
        <v>12.898051157957667</v>
      </c>
      <c r="G11" s="5">
        <v>9.443621566340914</v>
      </c>
      <c r="H11" s="5">
        <v>9.443621566340914</v>
      </c>
      <c r="I11" s="5">
        <v>9.443621566340914</v>
      </c>
      <c r="J11" s="5">
        <v>11.856814325343656</v>
      </c>
      <c r="K11" s="5">
        <v>11.856814325343656</v>
      </c>
      <c r="L11" s="5">
        <v>11.856814325343656</v>
      </c>
      <c r="M11" s="5">
        <v>15.150521718662199</v>
      </c>
      <c r="N11" s="5">
        <v>15.150521718662199</v>
      </c>
      <c r="O11" s="5">
        <v>15.150521718662199</v>
      </c>
    </row>
    <row r="12" spans="1:15" x14ac:dyDescent="0.25">
      <c r="A12" t="s">
        <v>35</v>
      </c>
      <c r="B12" t="s">
        <v>12</v>
      </c>
      <c r="C12">
        <v>1986</v>
      </c>
      <c r="D12" s="5">
        <v>12.965870738616145</v>
      </c>
      <c r="E12" s="5">
        <v>12.965870738616145</v>
      </c>
      <c r="F12" s="5">
        <v>12.965870738616145</v>
      </c>
      <c r="G12" s="5">
        <v>8.9851933349651407</v>
      </c>
      <c r="H12" s="5">
        <v>8.9851933349651407</v>
      </c>
      <c r="I12" s="5">
        <v>8.9851933349651407</v>
      </c>
      <c r="J12" s="5">
        <v>11.51684285277133</v>
      </c>
      <c r="K12" s="5">
        <v>11.51684285277133</v>
      </c>
      <c r="L12" s="5">
        <v>11.51684285277133</v>
      </c>
      <c r="M12" s="5">
        <v>15.461678967832912</v>
      </c>
      <c r="N12" s="5">
        <v>15.461678967832912</v>
      </c>
      <c r="O12" s="5">
        <v>15.461678967832912</v>
      </c>
    </row>
    <row r="13" spans="1:15" x14ac:dyDescent="0.25">
      <c r="A13" t="s">
        <v>36</v>
      </c>
      <c r="B13" t="s">
        <v>12</v>
      </c>
      <c r="C13">
        <v>1987</v>
      </c>
      <c r="D13" s="5">
        <v>13.311134058332026</v>
      </c>
      <c r="E13" s="5">
        <v>13.311134058332026</v>
      </c>
      <c r="F13" s="5">
        <v>13.311134058332026</v>
      </c>
      <c r="G13" s="5">
        <v>9.3912297684693957</v>
      </c>
      <c r="H13" s="5">
        <v>9.3912297684693957</v>
      </c>
      <c r="I13" s="5">
        <v>9.3912297684693957</v>
      </c>
      <c r="J13" s="5">
        <v>12.08816389617594</v>
      </c>
      <c r="K13" s="5">
        <v>12.08816389617594</v>
      </c>
      <c r="L13" s="5">
        <v>12.08816389617594</v>
      </c>
      <c r="M13" s="5">
        <v>14.865272476219404</v>
      </c>
      <c r="N13" s="5">
        <v>14.865272476219404</v>
      </c>
      <c r="O13" s="5">
        <v>14.865272476219404</v>
      </c>
    </row>
    <row r="14" spans="1:15" x14ac:dyDescent="0.25">
      <c r="A14" t="s">
        <v>37</v>
      </c>
      <c r="B14" t="s">
        <v>12</v>
      </c>
      <c r="C14">
        <v>1988</v>
      </c>
      <c r="D14" s="5">
        <v>13.862938828235093</v>
      </c>
      <c r="E14" s="5">
        <v>13.862938828235093</v>
      </c>
      <c r="F14" s="5">
        <v>13.862938828235093</v>
      </c>
      <c r="G14" s="5">
        <v>10.013382368193659</v>
      </c>
      <c r="H14" s="5">
        <v>10.013382368193659</v>
      </c>
      <c r="I14" s="5">
        <v>10.013382368193659</v>
      </c>
      <c r="J14" s="5">
        <v>12.920723253610454</v>
      </c>
      <c r="K14" s="5">
        <v>12.920723253610454</v>
      </c>
      <c r="L14" s="5">
        <v>12.920723253610454</v>
      </c>
      <c r="M14" s="5">
        <v>15.3346547086832</v>
      </c>
      <c r="N14" s="5">
        <v>15.3346547086832</v>
      </c>
      <c r="O14" s="5">
        <v>15.3346547086832</v>
      </c>
    </row>
    <row r="15" spans="1:15" x14ac:dyDescent="0.25">
      <c r="A15" t="s">
        <v>38</v>
      </c>
      <c r="B15" t="s">
        <v>12</v>
      </c>
      <c r="C15">
        <v>1989</v>
      </c>
      <c r="D15" s="5">
        <v>14.331510476420934</v>
      </c>
      <c r="E15" s="5">
        <v>14.331510476420934</v>
      </c>
      <c r="F15" s="5">
        <v>14.331510476420934</v>
      </c>
      <c r="G15" s="5">
        <v>10.072323140799117</v>
      </c>
      <c r="H15" s="5">
        <v>10.072323140799117</v>
      </c>
      <c r="I15" s="5">
        <v>10.072323140799117</v>
      </c>
      <c r="J15" s="5">
        <v>13.251836756923694</v>
      </c>
      <c r="K15" s="5">
        <v>13.251836756923694</v>
      </c>
      <c r="L15" s="5">
        <v>13.251836756923694</v>
      </c>
      <c r="M15" s="5">
        <v>15.705068414760108</v>
      </c>
      <c r="N15" s="5">
        <v>15.705068414760108</v>
      </c>
      <c r="O15" s="5">
        <v>15.705068414760108</v>
      </c>
    </row>
    <row r="16" spans="1:15" x14ac:dyDescent="0.25">
      <c r="A16" t="s">
        <v>39</v>
      </c>
      <c r="B16" t="s">
        <v>12</v>
      </c>
      <c r="C16">
        <v>1990</v>
      </c>
      <c r="D16" s="5">
        <v>14.29739639107135</v>
      </c>
      <c r="E16" s="5">
        <v>14.29739639107135</v>
      </c>
      <c r="F16" s="5">
        <v>14.29739639107135</v>
      </c>
      <c r="G16" s="5">
        <v>14.539676905936906</v>
      </c>
      <c r="H16" s="5">
        <v>14.539676905936906</v>
      </c>
      <c r="I16" s="5">
        <v>14.539676905936906</v>
      </c>
      <c r="J16" s="5">
        <v>12.688946215672438</v>
      </c>
      <c r="K16" s="5">
        <v>12.688946215672438</v>
      </c>
      <c r="L16" s="5">
        <v>12.688946215672438</v>
      </c>
      <c r="M16" s="5">
        <v>15.752642528935334</v>
      </c>
      <c r="N16" s="5">
        <v>15.752642528935334</v>
      </c>
      <c r="O16" s="5">
        <v>15.752642528935334</v>
      </c>
    </row>
    <row r="17" spans="1:15" x14ac:dyDescent="0.25">
      <c r="A17" t="s">
        <v>40</v>
      </c>
      <c r="B17" t="s">
        <v>12</v>
      </c>
      <c r="C17">
        <v>1991</v>
      </c>
      <c r="D17" s="5">
        <v>13.899978575757592</v>
      </c>
      <c r="E17" s="5">
        <v>13.899978575757592</v>
      </c>
      <c r="F17" s="5">
        <v>13.899978575757592</v>
      </c>
      <c r="G17" s="5">
        <v>14.183618787084038</v>
      </c>
      <c r="H17" s="5">
        <v>14.183618787084038</v>
      </c>
      <c r="I17" s="5">
        <v>14.183618787084038</v>
      </c>
      <c r="J17" s="5">
        <v>12.173780144025402</v>
      </c>
      <c r="K17" s="5">
        <v>12.173780144025402</v>
      </c>
      <c r="L17" s="5">
        <v>12.173780144025402</v>
      </c>
      <c r="M17" s="5">
        <v>15.925417886294014</v>
      </c>
      <c r="N17" s="5">
        <v>15.925417886294014</v>
      </c>
      <c r="O17" s="5">
        <v>15.925417886294014</v>
      </c>
    </row>
    <row r="18" spans="1:15" x14ac:dyDescent="0.25">
      <c r="A18" t="s">
        <v>41</v>
      </c>
      <c r="B18" t="s">
        <v>12</v>
      </c>
      <c r="C18">
        <v>1992</v>
      </c>
      <c r="D18" s="5">
        <v>14.160674281280928</v>
      </c>
      <c r="E18" s="5">
        <v>14.160674281280928</v>
      </c>
      <c r="F18" s="5">
        <v>14.160674281280928</v>
      </c>
      <c r="G18" s="5">
        <v>14.525155816499817</v>
      </c>
      <c r="H18" s="5">
        <v>14.525155816499817</v>
      </c>
      <c r="I18" s="5">
        <v>14.525155816499817</v>
      </c>
      <c r="J18" s="5">
        <v>12.517001831306121</v>
      </c>
      <c r="K18" s="5">
        <v>12.517001831306121</v>
      </c>
      <c r="L18" s="5">
        <v>12.517001831306121</v>
      </c>
      <c r="M18" s="5">
        <v>16.054200048842446</v>
      </c>
      <c r="N18" s="5">
        <v>16.054200048842446</v>
      </c>
      <c r="O18" s="5">
        <v>16.054200048842446</v>
      </c>
    </row>
    <row r="19" spans="1:15" x14ac:dyDescent="0.25">
      <c r="A19" t="s">
        <v>42</v>
      </c>
      <c r="B19" t="s">
        <v>12</v>
      </c>
      <c r="C19">
        <v>1993</v>
      </c>
      <c r="D19" s="5">
        <v>14.411016920902414</v>
      </c>
      <c r="E19" s="5">
        <v>14.411016920902414</v>
      </c>
      <c r="F19" s="5">
        <v>14.411016920902414</v>
      </c>
      <c r="G19" s="5">
        <v>14.842908956630092</v>
      </c>
      <c r="H19" s="5">
        <v>14.842908956630092</v>
      </c>
      <c r="I19" s="5">
        <v>14.842908956630092</v>
      </c>
      <c r="J19" s="5">
        <v>12.865449245601338</v>
      </c>
      <c r="K19" s="5">
        <v>12.865449245601338</v>
      </c>
      <c r="L19" s="5">
        <v>12.865449245601338</v>
      </c>
      <c r="M19" s="5">
        <v>16.529443885308069</v>
      </c>
      <c r="N19" s="5">
        <v>16.529443885308069</v>
      </c>
      <c r="O19" s="5">
        <v>16.529443885308069</v>
      </c>
    </row>
    <row r="20" spans="1:15" x14ac:dyDescent="0.25">
      <c r="A20" t="s">
        <v>43</v>
      </c>
      <c r="B20" t="s">
        <v>12</v>
      </c>
      <c r="C20">
        <v>1994</v>
      </c>
      <c r="D20" s="5">
        <v>14.537837959161887</v>
      </c>
      <c r="E20" s="5">
        <v>14.537837959161887</v>
      </c>
      <c r="F20" s="5">
        <v>14.537837959161887</v>
      </c>
      <c r="G20" s="5">
        <v>15.252811396024903</v>
      </c>
      <c r="H20" s="5">
        <v>15.252811396024903</v>
      </c>
      <c r="I20" s="5">
        <v>15.252811396024903</v>
      </c>
      <c r="J20" s="5">
        <v>13.295116651008756</v>
      </c>
      <c r="K20" s="5">
        <v>13.295116651008756</v>
      </c>
      <c r="L20" s="5">
        <v>13.295116651008756</v>
      </c>
      <c r="M20" s="5">
        <v>16.144653769155838</v>
      </c>
      <c r="N20" s="5">
        <v>16.144653769155838</v>
      </c>
      <c r="O20" s="5">
        <v>16.144653769155838</v>
      </c>
    </row>
    <row r="21" spans="1:15" x14ac:dyDescent="0.25">
      <c r="A21" t="s">
        <v>44</v>
      </c>
      <c r="B21" t="s">
        <v>12</v>
      </c>
      <c r="C21">
        <v>1995</v>
      </c>
      <c r="D21" s="5">
        <v>14.184784514974792</v>
      </c>
      <c r="E21" s="5">
        <v>14.184784514974792</v>
      </c>
      <c r="F21" s="5">
        <v>14.184784514974792</v>
      </c>
      <c r="G21" s="5">
        <v>14.819804414192294</v>
      </c>
      <c r="H21" s="5">
        <v>14.819804414192294</v>
      </c>
      <c r="I21" s="5">
        <v>14.819804414192294</v>
      </c>
      <c r="J21" s="5">
        <v>12.649922437709353</v>
      </c>
      <c r="K21" s="5">
        <v>12.649922437709353</v>
      </c>
      <c r="L21" s="5">
        <v>12.649922437709353</v>
      </c>
      <c r="M21" s="5">
        <v>16.701288469575292</v>
      </c>
      <c r="N21" s="5">
        <v>16.701288469575292</v>
      </c>
      <c r="O21" s="5">
        <v>16.701288469575292</v>
      </c>
    </row>
    <row r="22" spans="1:15" x14ac:dyDescent="0.25">
      <c r="A22" t="s">
        <v>45</v>
      </c>
      <c r="B22" t="s">
        <v>12</v>
      </c>
      <c r="C22">
        <v>1996</v>
      </c>
      <c r="D22" s="5">
        <v>13.658620171106453</v>
      </c>
      <c r="E22" s="5">
        <v>13.658620171106453</v>
      </c>
      <c r="F22" s="5">
        <v>13.658620171106453</v>
      </c>
      <c r="G22" s="5">
        <v>14.439453614165663</v>
      </c>
      <c r="H22" s="5">
        <v>14.439453614165663</v>
      </c>
      <c r="I22" s="5">
        <v>14.439453614165663</v>
      </c>
      <c r="J22" s="5">
        <v>12.743863997768312</v>
      </c>
      <c r="K22" s="5">
        <v>12.743863997768312</v>
      </c>
      <c r="L22" s="5">
        <v>12.743863997768312</v>
      </c>
      <c r="M22" s="5">
        <v>15.175865132450763</v>
      </c>
      <c r="N22" s="5">
        <v>15.175865132450763</v>
      </c>
      <c r="O22" s="5">
        <v>15.175865132450763</v>
      </c>
    </row>
    <row r="23" spans="1:15" x14ac:dyDescent="0.25">
      <c r="A23" t="s">
        <v>46</v>
      </c>
      <c r="B23" t="s">
        <v>12</v>
      </c>
      <c r="C23">
        <v>1997</v>
      </c>
      <c r="D23" s="5">
        <v>13.689308112353404</v>
      </c>
      <c r="E23" s="5">
        <v>13.689308112353404</v>
      </c>
      <c r="F23" s="5">
        <v>13.689308112353404</v>
      </c>
      <c r="G23" s="5">
        <v>14.410325400959101</v>
      </c>
      <c r="H23" s="5">
        <v>14.410325400959101</v>
      </c>
      <c r="I23" s="5">
        <v>14.410325400959101</v>
      </c>
      <c r="J23" s="5">
        <v>12.113881880932066</v>
      </c>
      <c r="K23" s="5">
        <v>12.113881880932066</v>
      </c>
      <c r="L23" s="5">
        <v>12.113881880932066</v>
      </c>
      <c r="M23" s="5">
        <v>14.109634805445328</v>
      </c>
      <c r="N23" s="5">
        <v>14.109634805445328</v>
      </c>
      <c r="O23" s="5">
        <v>14.109634805445328</v>
      </c>
    </row>
    <row r="24" spans="1:15" x14ac:dyDescent="0.25">
      <c r="A24" t="s">
        <v>47</v>
      </c>
      <c r="B24" t="s">
        <v>12</v>
      </c>
      <c r="C24">
        <v>1998</v>
      </c>
      <c r="D24" s="5">
        <v>13.930579178981604</v>
      </c>
      <c r="E24" s="5">
        <v>13.930579178981604</v>
      </c>
      <c r="F24" s="5">
        <v>13.930579178981604</v>
      </c>
      <c r="G24" s="5">
        <v>14.695133115156715</v>
      </c>
      <c r="H24" s="5">
        <v>14.695133115156715</v>
      </c>
      <c r="I24" s="5">
        <v>14.695133115156715</v>
      </c>
      <c r="J24" s="5">
        <v>12.266199083360457</v>
      </c>
      <c r="K24" s="5">
        <v>12.266199083360457</v>
      </c>
      <c r="L24" s="5">
        <v>12.266199083360457</v>
      </c>
      <c r="M24" s="5">
        <v>14.219906982090063</v>
      </c>
      <c r="N24" s="5">
        <v>14.219906982090063</v>
      </c>
      <c r="O24" s="5">
        <v>14.219906982090063</v>
      </c>
    </row>
    <row r="25" spans="1:15" x14ac:dyDescent="0.25">
      <c r="A25" t="s">
        <v>48</v>
      </c>
      <c r="B25" t="s">
        <v>12</v>
      </c>
      <c r="C25">
        <v>1999</v>
      </c>
      <c r="D25" s="5">
        <v>14.760694085896834</v>
      </c>
      <c r="E25" s="5">
        <v>14.760694085896834</v>
      </c>
      <c r="F25" s="5">
        <v>14.760694085896834</v>
      </c>
      <c r="G25" s="5">
        <v>15.51281947367945</v>
      </c>
      <c r="H25" s="5">
        <v>15.51281947367945</v>
      </c>
      <c r="I25" s="5">
        <v>15.51281947367945</v>
      </c>
      <c r="J25" s="5">
        <v>12.853856461129572</v>
      </c>
      <c r="K25" s="5">
        <v>12.853856461129572</v>
      </c>
      <c r="L25" s="5">
        <v>12.853856461129572</v>
      </c>
      <c r="M25" s="5">
        <v>12.948576651150526</v>
      </c>
      <c r="N25" s="5">
        <v>12.948576651150526</v>
      </c>
      <c r="O25" s="5">
        <v>12.948576651150526</v>
      </c>
    </row>
    <row r="26" spans="1:15" x14ac:dyDescent="0.25">
      <c r="A26" t="s">
        <v>49</v>
      </c>
      <c r="B26" t="s">
        <v>12</v>
      </c>
      <c r="C26">
        <v>2000</v>
      </c>
      <c r="D26" s="5">
        <v>15.710853677830528</v>
      </c>
      <c r="E26" s="5">
        <v>15.710853677830528</v>
      </c>
      <c r="F26" s="5">
        <v>15.710853677830528</v>
      </c>
      <c r="G26" s="5">
        <v>16.247719003518618</v>
      </c>
      <c r="H26" s="5">
        <v>16.247719003518618</v>
      </c>
      <c r="I26" s="5">
        <v>16.247719003518618</v>
      </c>
      <c r="J26" s="5">
        <v>13.268897812729136</v>
      </c>
      <c r="K26" s="5">
        <v>13.268897812729136</v>
      </c>
      <c r="L26" s="5">
        <v>13.268897812729136</v>
      </c>
      <c r="M26" s="5">
        <v>12.36128440139059</v>
      </c>
      <c r="N26" s="5">
        <v>12.36128440139059</v>
      </c>
      <c r="O26" s="5">
        <v>12.36128440139059</v>
      </c>
    </row>
    <row r="27" spans="1:15" x14ac:dyDescent="0.25">
      <c r="A27" t="s">
        <v>50</v>
      </c>
      <c r="B27" t="s">
        <v>12</v>
      </c>
      <c r="C27">
        <v>2001</v>
      </c>
      <c r="D27" s="5">
        <v>14.689682082417153</v>
      </c>
      <c r="E27" s="5">
        <v>14.689682082417153</v>
      </c>
      <c r="F27" s="5">
        <v>14.689682082417153</v>
      </c>
      <c r="G27" s="5">
        <v>15.326944235130053</v>
      </c>
      <c r="H27" s="5">
        <v>15.326944235130053</v>
      </c>
      <c r="I27" s="5">
        <v>15.326944235130053</v>
      </c>
      <c r="J27" s="5">
        <v>12.595375838940868</v>
      </c>
      <c r="K27" s="5">
        <v>12.595375838940868</v>
      </c>
      <c r="L27" s="5">
        <v>12.595375838940868</v>
      </c>
      <c r="M27" s="5">
        <v>15.027716318222497</v>
      </c>
      <c r="N27" s="5">
        <v>15.027716318222497</v>
      </c>
      <c r="O27" s="5">
        <v>15.027716318222497</v>
      </c>
    </row>
    <row r="28" spans="1:15" x14ac:dyDescent="0.25">
      <c r="A28" t="s">
        <v>51</v>
      </c>
      <c r="B28" t="s">
        <v>12</v>
      </c>
      <c r="C28">
        <v>2002</v>
      </c>
      <c r="D28" s="5">
        <v>14.909393426506979</v>
      </c>
      <c r="E28" s="5">
        <v>14.909393426506979</v>
      </c>
      <c r="F28" s="5">
        <v>14.909393426506979</v>
      </c>
      <c r="G28" s="5">
        <v>15.257259472312937</v>
      </c>
      <c r="H28" s="5">
        <v>15.257259472312937</v>
      </c>
      <c r="I28" s="5">
        <v>15.257259472312937</v>
      </c>
      <c r="J28" s="5">
        <v>13.281774147800022</v>
      </c>
      <c r="K28" s="5">
        <v>13.281774147800022</v>
      </c>
      <c r="L28" s="5">
        <v>13.281774147800022</v>
      </c>
      <c r="M28" s="5">
        <v>15.689256773020073</v>
      </c>
      <c r="N28" s="5">
        <v>15.689256773020073</v>
      </c>
      <c r="O28" s="5">
        <v>15.689256773020073</v>
      </c>
    </row>
    <row r="29" spans="1:15" x14ac:dyDescent="0.25">
      <c r="A29" t="s">
        <v>52</v>
      </c>
      <c r="B29" t="s">
        <v>12</v>
      </c>
      <c r="C29">
        <v>2003</v>
      </c>
      <c r="D29" s="5">
        <v>17.436502065906634</v>
      </c>
      <c r="E29" s="5">
        <v>17.436502065906634</v>
      </c>
      <c r="F29" s="5">
        <v>17.436502065906634</v>
      </c>
      <c r="G29" s="5">
        <v>18.223617463964583</v>
      </c>
      <c r="H29" s="5">
        <v>18.223617463964583</v>
      </c>
      <c r="I29" s="5">
        <v>18.223617463964583</v>
      </c>
      <c r="J29" s="5">
        <v>14.235416125100331</v>
      </c>
      <c r="K29" s="5">
        <v>14.235416125100331</v>
      </c>
      <c r="L29" s="5">
        <v>14.235416125100331</v>
      </c>
      <c r="M29" s="5">
        <v>15.178763454619256</v>
      </c>
      <c r="N29" s="5">
        <v>15.178763454619256</v>
      </c>
      <c r="O29" s="5">
        <v>15.178763454619256</v>
      </c>
    </row>
    <row r="30" spans="1:15" x14ac:dyDescent="0.25">
      <c r="A30" t="s">
        <v>53</v>
      </c>
      <c r="B30" t="s">
        <v>12</v>
      </c>
      <c r="C30">
        <v>2004</v>
      </c>
      <c r="D30" s="5">
        <v>15.943582664480907</v>
      </c>
      <c r="E30" s="5">
        <v>15.943582664480907</v>
      </c>
      <c r="F30" s="5">
        <v>15.943582664480907</v>
      </c>
      <c r="G30" s="5">
        <v>17.671856466630953</v>
      </c>
      <c r="H30" s="5">
        <v>17.671856466630953</v>
      </c>
      <c r="I30" s="5">
        <v>17.671856466630953</v>
      </c>
      <c r="J30" s="5">
        <v>13.020188823003473</v>
      </c>
      <c r="K30" s="5">
        <v>13.020188823003473</v>
      </c>
      <c r="L30" s="5">
        <v>13.020188823003473</v>
      </c>
      <c r="M30" s="5">
        <v>13.069348826058741</v>
      </c>
      <c r="N30" s="5">
        <v>13.069348826058741</v>
      </c>
      <c r="O30" s="5">
        <v>13.069348826058741</v>
      </c>
    </row>
    <row r="31" spans="1:15" x14ac:dyDescent="0.25">
      <c r="A31" t="s">
        <v>54</v>
      </c>
      <c r="B31" t="s">
        <v>12</v>
      </c>
      <c r="C31">
        <v>2005</v>
      </c>
      <c r="D31" s="5">
        <v>15.223283927785463</v>
      </c>
      <c r="E31" s="5">
        <v>15.223283927785463</v>
      </c>
      <c r="F31" s="5">
        <v>15.223283927785463</v>
      </c>
      <c r="G31" s="5">
        <v>15.863175200056238</v>
      </c>
      <c r="H31" s="5">
        <v>15.863175200056238</v>
      </c>
      <c r="I31" s="5">
        <v>15.863175200056238</v>
      </c>
      <c r="J31" s="5">
        <v>13.275760088080299</v>
      </c>
      <c r="K31" s="5">
        <v>13.275760088080299</v>
      </c>
      <c r="L31" s="5">
        <v>13.275760088080299</v>
      </c>
      <c r="M31" s="5">
        <v>12.689880010386178</v>
      </c>
      <c r="N31" s="5">
        <v>12.689880010386178</v>
      </c>
      <c r="O31" s="5">
        <v>12.689880010386178</v>
      </c>
    </row>
    <row r="32" spans="1:15" x14ac:dyDescent="0.25">
      <c r="A32" t="s">
        <v>55</v>
      </c>
      <c r="B32" t="s">
        <v>12</v>
      </c>
      <c r="C32">
        <v>2006</v>
      </c>
      <c r="D32" s="5">
        <v>15.716408985923952</v>
      </c>
      <c r="E32" s="5">
        <v>15.716408985923952</v>
      </c>
      <c r="F32" s="5">
        <v>15.716408985923952</v>
      </c>
      <c r="G32" s="5">
        <v>15.901600107304715</v>
      </c>
      <c r="H32" s="5">
        <v>15.901600107304715</v>
      </c>
      <c r="I32" s="5">
        <v>15.901600107304715</v>
      </c>
      <c r="J32" s="5">
        <v>13.82426805925777</v>
      </c>
      <c r="K32" s="5">
        <v>13.82426805925777</v>
      </c>
      <c r="L32" s="5">
        <v>13.82426805925777</v>
      </c>
      <c r="M32" s="5">
        <v>14.602870059141273</v>
      </c>
      <c r="N32" s="5">
        <v>14.602870059141273</v>
      </c>
      <c r="O32" s="5">
        <v>14.602870059141273</v>
      </c>
    </row>
    <row r="33" spans="1:15" x14ac:dyDescent="0.25">
      <c r="A33" t="s">
        <v>56</v>
      </c>
      <c r="B33" t="s">
        <v>12</v>
      </c>
      <c r="C33">
        <v>2007</v>
      </c>
      <c r="D33" s="5">
        <v>15.593190903720668</v>
      </c>
      <c r="E33" s="5">
        <v>15.593190903720668</v>
      </c>
      <c r="F33" s="5">
        <v>15.593190903720668</v>
      </c>
      <c r="G33" s="5">
        <v>17.204471155683155</v>
      </c>
      <c r="H33" s="5">
        <v>17.204471155683155</v>
      </c>
      <c r="I33" s="5">
        <v>17.204471155683155</v>
      </c>
      <c r="J33" s="5">
        <v>13.998981067020377</v>
      </c>
      <c r="K33" s="5">
        <v>13.998981067020377</v>
      </c>
      <c r="L33" s="5">
        <v>13.998981067020377</v>
      </c>
      <c r="M33" s="5">
        <v>13.81409348684393</v>
      </c>
      <c r="N33" s="5">
        <v>13.81409348684393</v>
      </c>
      <c r="O33" s="5">
        <v>13.81409348684393</v>
      </c>
    </row>
    <row r="34" spans="1:15" x14ac:dyDescent="0.25">
      <c r="A34" t="s">
        <v>57</v>
      </c>
      <c r="B34" t="s">
        <v>12</v>
      </c>
      <c r="C34">
        <v>2008</v>
      </c>
      <c r="D34" s="5">
        <v>16.28716474846534</v>
      </c>
      <c r="E34" s="5">
        <v>16.28716474846534</v>
      </c>
      <c r="F34" s="5">
        <v>16.28716474846534</v>
      </c>
      <c r="G34" s="5">
        <v>17.921599353269759</v>
      </c>
      <c r="H34" s="5">
        <v>17.921599353269759</v>
      </c>
      <c r="I34" s="5">
        <v>17.921599353269759</v>
      </c>
      <c r="J34" s="5">
        <v>14.165353427576784</v>
      </c>
      <c r="K34" s="5">
        <v>14.165353427576784</v>
      </c>
      <c r="L34" s="5">
        <v>14.165353427576784</v>
      </c>
      <c r="M34" s="5">
        <v>12.820549295932175</v>
      </c>
      <c r="N34" s="5">
        <v>12.820549295932175</v>
      </c>
      <c r="O34" s="5">
        <v>12.820549295932175</v>
      </c>
    </row>
    <row r="35" spans="1:15" x14ac:dyDescent="0.25">
      <c r="A35" t="s">
        <v>58</v>
      </c>
      <c r="B35" t="s">
        <v>12</v>
      </c>
      <c r="C35">
        <v>2009</v>
      </c>
      <c r="D35" s="5">
        <v>16.070956668359567</v>
      </c>
      <c r="E35" s="5">
        <v>16.070956668359567</v>
      </c>
      <c r="F35" s="5">
        <v>16.070956668359567</v>
      </c>
      <c r="G35" s="5">
        <v>14.835410466076558</v>
      </c>
      <c r="H35" s="5">
        <v>14.835410466076558</v>
      </c>
      <c r="I35" s="5">
        <v>14.835410466076558</v>
      </c>
      <c r="J35" s="5">
        <v>14.919558445164061</v>
      </c>
      <c r="K35" s="5">
        <v>14.919558445164061</v>
      </c>
      <c r="L35" s="5">
        <v>14.919558445164061</v>
      </c>
      <c r="M35" s="5">
        <v>14.234249508063458</v>
      </c>
      <c r="N35" s="5">
        <v>14.234249508063458</v>
      </c>
      <c r="O35" s="5">
        <v>14.234249508063458</v>
      </c>
    </row>
    <row r="36" spans="1:15" x14ac:dyDescent="0.25">
      <c r="A36" t="s">
        <v>59</v>
      </c>
      <c r="B36" t="s">
        <v>12</v>
      </c>
      <c r="C36">
        <v>2010</v>
      </c>
      <c r="D36" s="5">
        <v>16.070956668359567</v>
      </c>
      <c r="E36" s="5">
        <v>16.070956668359567</v>
      </c>
      <c r="F36" s="5">
        <v>16.070956668359567</v>
      </c>
      <c r="G36" s="5">
        <v>14.835410466076558</v>
      </c>
      <c r="H36" s="5">
        <v>14.835410466076558</v>
      </c>
      <c r="I36" s="5">
        <v>14.835410466076558</v>
      </c>
      <c r="J36" s="5">
        <v>14.919558445164057</v>
      </c>
      <c r="K36" s="5">
        <v>14.919558445164057</v>
      </c>
      <c r="L36" s="5">
        <v>14.919558445164057</v>
      </c>
      <c r="M36" s="5">
        <v>14.234249508063458</v>
      </c>
      <c r="N36" s="5">
        <v>14.234249508063458</v>
      </c>
      <c r="O36" s="5">
        <v>14.234249508063458</v>
      </c>
    </row>
    <row r="37" spans="1:15" x14ac:dyDescent="0.25">
      <c r="A37" t="s">
        <v>60</v>
      </c>
      <c r="B37" t="s">
        <v>12</v>
      </c>
      <c r="C37">
        <v>2011</v>
      </c>
      <c r="D37" s="5">
        <v>16.118499105180177</v>
      </c>
      <c r="E37" s="5">
        <v>16.118499105180177</v>
      </c>
      <c r="F37" s="5">
        <v>16.118499105180177</v>
      </c>
      <c r="G37" s="5">
        <v>15.169457394628452</v>
      </c>
      <c r="H37" s="5">
        <v>15.169457394628452</v>
      </c>
      <c r="I37" s="5">
        <v>15.169457394628452</v>
      </c>
      <c r="J37" s="5">
        <v>14.238174499798182</v>
      </c>
      <c r="K37" s="5">
        <v>14.238174499798182</v>
      </c>
      <c r="L37" s="5">
        <v>14.238174499798182</v>
      </c>
      <c r="M37" s="5">
        <v>14.234249508063458</v>
      </c>
      <c r="N37" s="5">
        <v>14.234249508063458</v>
      </c>
      <c r="O37" s="5">
        <v>14.234249508063458</v>
      </c>
    </row>
    <row r="38" spans="1:15" x14ac:dyDescent="0.25">
      <c r="A38" t="s">
        <v>61</v>
      </c>
      <c r="B38" t="s">
        <v>12</v>
      </c>
      <c r="C38">
        <v>2012</v>
      </c>
      <c r="D38" s="5">
        <v>15.062404768151112</v>
      </c>
      <c r="E38" s="5">
        <v>15.062404768151112</v>
      </c>
      <c r="F38" s="5">
        <v>15.062404768151112</v>
      </c>
      <c r="G38" s="5">
        <v>14.494241850855904</v>
      </c>
      <c r="H38" s="5">
        <v>14.494241850855904</v>
      </c>
      <c r="I38" s="5">
        <v>14.494241850855904</v>
      </c>
      <c r="J38" s="5">
        <v>12.892225339411029</v>
      </c>
      <c r="K38" s="5">
        <v>12.892225339411029</v>
      </c>
      <c r="L38" s="5">
        <v>12.892225339411029</v>
      </c>
      <c r="M38" s="5">
        <v>14.234249508063458</v>
      </c>
      <c r="N38" s="5">
        <v>14.234249508063458</v>
      </c>
      <c r="O38" s="5">
        <v>14.234249508063458</v>
      </c>
    </row>
    <row r="39" spans="1:15" x14ac:dyDescent="0.25">
      <c r="A39" t="s">
        <v>62</v>
      </c>
      <c r="B39" t="s">
        <v>12</v>
      </c>
      <c r="C39">
        <v>2013</v>
      </c>
      <c r="D39" s="5">
        <v>15.208503804027021</v>
      </c>
      <c r="E39" s="5">
        <v>15.208503804027021</v>
      </c>
      <c r="F39" s="5">
        <v>15.208503804027021</v>
      </c>
      <c r="G39" s="5">
        <v>14.457717091886925</v>
      </c>
      <c r="H39" s="5">
        <v>14.457717091886925</v>
      </c>
      <c r="I39" s="5">
        <v>14.457717091886925</v>
      </c>
      <c r="J39" s="5">
        <v>13.614603905686364</v>
      </c>
      <c r="K39" s="5">
        <v>13.614603905686364</v>
      </c>
      <c r="L39" s="5">
        <v>13.614603905686364</v>
      </c>
      <c r="M39" s="5">
        <v>15.319912606136091</v>
      </c>
      <c r="N39" s="5">
        <v>15.319912606136091</v>
      </c>
      <c r="O39" s="5">
        <v>15.319912606136091</v>
      </c>
    </row>
    <row r="40" spans="1:15" x14ac:dyDescent="0.25">
      <c r="A40" t="s">
        <v>63</v>
      </c>
      <c r="B40" t="s">
        <v>12</v>
      </c>
      <c r="C40">
        <v>2014</v>
      </c>
      <c r="D40" s="5">
        <v>15.854359876781901</v>
      </c>
      <c r="E40" s="5">
        <v>15.854359876781901</v>
      </c>
      <c r="F40" s="5">
        <v>15.854359876781901</v>
      </c>
      <c r="G40" s="5">
        <v>15.020812525845495</v>
      </c>
      <c r="H40" s="5">
        <v>15.020812525845495</v>
      </c>
      <c r="I40" s="5">
        <v>15.020812525845495</v>
      </c>
      <c r="J40" s="5">
        <v>14.178094469468352</v>
      </c>
      <c r="K40" s="5">
        <v>14.178094469468352</v>
      </c>
      <c r="L40" s="5">
        <v>14.178094469468352</v>
      </c>
      <c r="M40" s="5">
        <v>15.614623499270982</v>
      </c>
      <c r="N40" s="5">
        <v>15.614623499270982</v>
      </c>
      <c r="O40" s="5">
        <v>15.614623499270982</v>
      </c>
    </row>
    <row r="41" spans="1:15" x14ac:dyDescent="0.25">
      <c r="A41" t="s">
        <v>64</v>
      </c>
      <c r="B41" t="s">
        <v>12</v>
      </c>
      <c r="C41">
        <v>2015</v>
      </c>
      <c r="D41" s="5">
        <v>16.531750174977763</v>
      </c>
      <c r="E41" s="5">
        <v>16.220106385000509</v>
      </c>
      <c r="F41" s="5">
        <v>16.531750174977763</v>
      </c>
      <c r="G41" s="5">
        <v>15.611540025347688</v>
      </c>
      <c r="H41" s="5">
        <v>15.352184334283701</v>
      </c>
      <c r="I41" s="5">
        <v>15.611540025347688</v>
      </c>
      <c r="J41" s="5">
        <v>14.76913772865756</v>
      </c>
      <c r="K41" s="5">
        <v>14.500801599328298</v>
      </c>
      <c r="L41" s="5">
        <v>14.76913772865756</v>
      </c>
      <c r="M41" s="5">
        <v>15.924693740713661</v>
      </c>
      <c r="N41" s="5">
        <v>15.868899662107381</v>
      </c>
      <c r="O41" s="5">
        <v>15.924693740713661</v>
      </c>
    </row>
    <row r="42" spans="1:15" x14ac:dyDescent="0.25">
      <c r="A42" t="s">
        <v>65</v>
      </c>
      <c r="B42" t="s">
        <v>12</v>
      </c>
      <c r="C42">
        <v>2016</v>
      </c>
      <c r="D42" s="5">
        <v>16.862376016197587</v>
      </c>
      <c r="E42" s="5">
        <v>16.407730477159582</v>
      </c>
      <c r="F42" s="5">
        <v>16.862376016197587</v>
      </c>
      <c r="G42" s="5">
        <v>15.892846014466542</v>
      </c>
      <c r="H42" s="5">
        <v>15.514481638988471</v>
      </c>
      <c r="I42" s="5">
        <v>15.892846014466542</v>
      </c>
      <c r="J42" s="5">
        <v>15.055593188527466</v>
      </c>
      <c r="K42" s="5">
        <v>14.664127585535089</v>
      </c>
      <c r="L42" s="5">
        <v>15.055593188527466</v>
      </c>
      <c r="M42" s="5">
        <v>16.026925916408388</v>
      </c>
      <c r="N42" s="5">
        <v>15.945530009418128</v>
      </c>
      <c r="O42" s="5">
        <v>16.026925916408388</v>
      </c>
    </row>
    <row r="43" spans="1:15" x14ac:dyDescent="0.25">
      <c r="A43" t="s">
        <v>66</v>
      </c>
      <c r="B43" t="s">
        <v>12</v>
      </c>
      <c r="C43">
        <v>2017</v>
      </c>
      <c r="D43" s="5">
        <v>17.018864669986034</v>
      </c>
      <c r="E43" s="5">
        <v>16.640880599532565</v>
      </c>
      <c r="F43" s="5">
        <v>17.498698824588725</v>
      </c>
      <c r="G43" s="5">
        <v>16.070316568576306</v>
      </c>
      <c r="H43" s="5">
        <v>15.708504665707105</v>
      </c>
      <c r="I43" s="5">
        <v>16.485167253683063</v>
      </c>
      <c r="J43" s="5">
        <v>15.212596168450476</v>
      </c>
      <c r="K43" s="5">
        <v>14.838631828403935</v>
      </c>
      <c r="L43" s="5">
        <v>15.623447066041253</v>
      </c>
      <c r="M43" s="5">
        <v>16.40893715868501</v>
      </c>
      <c r="N43" s="5">
        <v>16.058791432814914</v>
      </c>
      <c r="O43" s="5">
        <v>16.553528850291482</v>
      </c>
    </row>
    <row r="44" spans="1:15" x14ac:dyDescent="0.25">
      <c r="A44" t="s">
        <v>67</v>
      </c>
      <c r="B44" t="s">
        <v>12</v>
      </c>
      <c r="C44">
        <v>2018</v>
      </c>
      <c r="D44" s="5">
        <v>17.051898051003807</v>
      </c>
      <c r="E44" s="5">
        <v>16.972657472417275</v>
      </c>
      <c r="F44" s="5">
        <v>18.185963185570326</v>
      </c>
      <c r="G44" s="5">
        <v>16.055399701103667</v>
      </c>
      <c r="H44" s="5">
        <v>15.977246803523784</v>
      </c>
      <c r="I44" s="5">
        <v>17.077719735955711</v>
      </c>
      <c r="J44" s="5">
        <v>15.269299463575424</v>
      </c>
      <c r="K44" s="5">
        <v>15.152637113081795</v>
      </c>
      <c r="L44" s="5">
        <v>16.241881203661812</v>
      </c>
      <c r="M44" s="5">
        <v>16.4483390798807</v>
      </c>
      <c r="N44" s="5">
        <v>16.280743408053485</v>
      </c>
      <c r="O44" s="5">
        <v>17.027464666278508</v>
      </c>
    </row>
    <row r="45" spans="1:15" x14ac:dyDescent="0.25">
      <c r="A45" t="s">
        <v>68</v>
      </c>
      <c r="B45" t="s">
        <v>12</v>
      </c>
      <c r="C45">
        <v>2019</v>
      </c>
      <c r="D45" s="5">
        <v>17.531128467201111</v>
      </c>
      <c r="E45" s="5">
        <v>17.084733670731268</v>
      </c>
      <c r="F45" s="5">
        <v>18.443880212400273</v>
      </c>
      <c r="G45" s="5">
        <v>16.431700866729127</v>
      </c>
      <c r="H45" s="5">
        <v>16.005473425964894</v>
      </c>
      <c r="I45" s="5">
        <v>17.212678484074125</v>
      </c>
      <c r="J45" s="5">
        <v>15.769953155846309</v>
      </c>
      <c r="K45" s="5">
        <v>15.288163635781061</v>
      </c>
      <c r="L45" s="5">
        <v>16.471293245445501</v>
      </c>
      <c r="M45" s="5">
        <v>16.833849829135758</v>
      </c>
      <c r="N45" s="5">
        <v>16.309506210737265</v>
      </c>
      <c r="O45" s="5">
        <v>17.162026267623517</v>
      </c>
    </row>
    <row r="46" spans="1:15" x14ac:dyDescent="0.25">
      <c r="A46" t="s">
        <v>69</v>
      </c>
      <c r="B46" t="s">
        <v>12</v>
      </c>
      <c r="C46">
        <v>2020</v>
      </c>
      <c r="D46" s="5">
        <v>17.883274234471724</v>
      </c>
      <c r="E46" s="5">
        <v>16.944584363411547</v>
      </c>
      <c r="F46" s="5">
        <v>18.627083115304295</v>
      </c>
      <c r="G46" s="5">
        <v>16.727862544773274</v>
      </c>
      <c r="H46" s="5">
        <v>15.860298309458473</v>
      </c>
      <c r="I46" s="5">
        <v>17.319720091213863</v>
      </c>
      <c r="J46" s="5">
        <v>16.206264877748122</v>
      </c>
      <c r="K46" s="5">
        <v>15.269710048669092</v>
      </c>
      <c r="L46" s="5">
        <v>16.70038317280169</v>
      </c>
      <c r="M46" s="5">
        <v>17.137259759353924</v>
      </c>
      <c r="N46" s="5">
        <v>16.161573412919175</v>
      </c>
      <c r="O46" s="5">
        <v>17.268752880518804</v>
      </c>
    </row>
    <row r="47" spans="1:15" x14ac:dyDescent="0.25">
      <c r="A47" t="s">
        <v>70</v>
      </c>
      <c r="B47" t="s">
        <v>12</v>
      </c>
      <c r="C47">
        <v>2021</v>
      </c>
      <c r="D47" s="5">
        <v>18.167683297654879</v>
      </c>
      <c r="E47" s="5">
        <v>17.183488097346462</v>
      </c>
      <c r="F47" s="5">
        <v>19.059681542395865</v>
      </c>
      <c r="G47" s="5">
        <v>16.952662405037639</v>
      </c>
      <c r="H47" s="5">
        <v>16.105325252504798</v>
      </c>
      <c r="I47" s="5">
        <v>17.653295641247627</v>
      </c>
      <c r="J47" s="5">
        <v>16.532204794634961</v>
      </c>
      <c r="K47" s="5">
        <v>15.62271436405147</v>
      </c>
      <c r="L47" s="5">
        <v>17.100901552566402</v>
      </c>
      <c r="M47" s="5">
        <v>17.367561364768569</v>
      </c>
      <c r="N47" s="5">
        <v>16.411254777728359</v>
      </c>
      <c r="O47" s="5">
        <v>17.601346808721981</v>
      </c>
    </row>
    <row r="48" spans="1:15" x14ac:dyDescent="0.25">
      <c r="A48" t="s">
        <v>71</v>
      </c>
      <c r="B48" t="s">
        <v>12</v>
      </c>
      <c r="C48">
        <v>2022</v>
      </c>
      <c r="D48" s="5">
        <v>18.077632973238696</v>
      </c>
      <c r="E48" s="5">
        <v>16.910103869042686</v>
      </c>
      <c r="F48" s="5">
        <v>19.080735531968113</v>
      </c>
      <c r="G48" s="5">
        <v>16.771987962107218</v>
      </c>
      <c r="H48" s="5">
        <v>15.81375349536205</v>
      </c>
      <c r="I48" s="5">
        <v>17.547819431866074</v>
      </c>
      <c r="J48" s="5">
        <v>16.204658807083547</v>
      </c>
      <c r="K48" s="5">
        <v>15.189843205975162</v>
      </c>
      <c r="L48" s="5">
        <v>16.842120370078927</v>
      </c>
      <c r="M48" s="5">
        <v>17.182465100850344</v>
      </c>
      <c r="N48" s="5">
        <v>16.114144454438527</v>
      </c>
      <c r="O48" s="5">
        <v>17.49618098704638</v>
      </c>
    </row>
    <row r="49" spans="1:15" x14ac:dyDescent="0.25">
      <c r="A49" t="s">
        <v>72</v>
      </c>
      <c r="B49" t="s">
        <v>12</v>
      </c>
      <c r="C49">
        <v>2023</v>
      </c>
      <c r="D49" s="5">
        <v>18.176993139485766</v>
      </c>
      <c r="E49" s="5">
        <v>16.89198755436675</v>
      </c>
      <c r="F49" s="5">
        <v>19.338821901269178</v>
      </c>
      <c r="G49" s="5">
        <v>16.810691678027631</v>
      </c>
      <c r="H49" s="5">
        <v>15.826319872156395</v>
      </c>
      <c r="I49" s="5">
        <v>17.716819616772657</v>
      </c>
      <c r="J49" s="5">
        <v>16.268158942818776</v>
      </c>
      <c r="K49" s="5">
        <v>15.222385821164426</v>
      </c>
      <c r="L49" s="5">
        <v>16.992499804287199</v>
      </c>
      <c r="M49" s="5">
        <v>17.22211605037274</v>
      </c>
      <c r="N49" s="5">
        <v>16.126949536482602</v>
      </c>
      <c r="O49" s="5">
        <v>17.664683850519001</v>
      </c>
    </row>
    <row r="50" spans="1:15" x14ac:dyDescent="0.25">
      <c r="A50" t="s">
        <v>73</v>
      </c>
      <c r="B50" t="s">
        <v>12</v>
      </c>
      <c r="C50">
        <v>2024</v>
      </c>
      <c r="D50" s="5">
        <v>18.445512938891675</v>
      </c>
      <c r="E50" s="5">
        <v>17.02617023078103</v>
      </c>
      <c r="F50" s="5">
        <v>19.762226521720347</v>
      </c>
      <c r="G50" s="5">
        <v>16.99060250918723</v>
      </c>
      <c r="H50" s="5">
        <v>15.981408177794931</v>
      </c>
      <c r="I50" s="5">
        <v>17.985152769545053</v>
      </c>
      <c r="J50" s="5">
        <v>16.470162234522451</v>
      </c>
      <c r="K50" s="5">
        <v>15.38342979951665</v>
      </c>
      <c r="L50" s="5">
        <v>17.243153444101008</v>
      </c>
      <c r="M50" s="5">
        <v>17.406430013908189</v>
      </c>
      <c r="N50" s="5">
        <v>16.284983829921309</v>
      </c>
      <c r="O50" s="5">
        <v>17.932227372035126</v>
      </c>
    </row>
    <row r="51" spans="1:15" x14ac:dyDescent="0.25">
      <c r="A51" t="s">
        <v>74</v>
      </c>
      <c r="B51" t="s">
        <v>12</v>
      </c>
      <c r="C51">
        <v>2025</v>
      </c>
      <c r="D51" s="5">
        <v>18.470886518781047</v>
      </c>
      <c r="E51" s="5">
        <v>16.904338214755811</v>
      </c>
      <c r="F51" s="5">
        <v>19.98432095335647</v>
      </c>
      <c r="G51" s="5">
        <v>16.929895237276778</v>
      </c>
      <c r="H51" s="5">
        <v>15.870955627106595</v>
      </c>
      <c r="I51" s="5">
        <v>18.051443789609337</v>
      </c>
      <c r="J51" s="5">
        <v>16.42131342407669</v>
      </c>
      <c r="K51" s="5">
        <v>15.278351630684538</v>
      </c>
      <c r="L51" s="5">
        <v>17.311232858410499</v>
      </c>
      <c r="M51" s="5">
        <v>17.344236994015382</v>
      </c>
      <c r="N51" s="5">
        <v>16.172433172186889</v>
      </c>
      <c r="O51" s="5">
        <v>17.998323315714277</v>
      </c>
    </row>
    <row r="52" spans="1:15" x14ac:dyDescent="0.25">
      <c r="A52" t="s">
        <v>75</v>
      </c>
      <c r="B52" t="s">
        <v>12</v>
      </c>
      <c r="C52">
        <v>2026</v>
      </c>
      <c r="D52" s="5">
        <v>18.795707401343794</v>
      </c>
      <c r="E52" s="5">
        <v>17.053837660241893</v>
      </c>
      <c r="F52" s="5">
        <v>20.455632215542519</v>
      </c>
      <c r="G52" s="5">
        <v>17.158436940279429</v>
      </c>
      <c r="H52" s="5">
        <v>16.030427642128533</v>
      </c>
      <c r="I52" s="5">
        <v>18.344249019155757</v>
      </c>
      <c r="J52" s="5">
        <v>16.686497109000733</v>
      </c>
      <c r="K52" s="5">
        <v>15.451250058722412</v>
      </c>
      <c r="L52" s="5">
        <v>17.616649375720563</v>
      </c>
      <c r="M52" s="5">
        <v>17.578372019917143</v>
      </c>
      <c r="N52" s="5">
        <v>16.334934445983627</v>
      </c>
      <c r="O52" s="5">
        <v>18.290266899359477</v>
      </c>
    </row>
    <row r="53" spans="1:15" x14ac:dyDescent="0.25">
      <c r="A53" t="s">
        <v>76</v>
      </c>
      <c r="B53" t="s">
        <v>11</v>
      </c>
      <c r="C53">
        <v>1980</v>
      </c>
      <c r="D53" s="5">
        <v>15.210082316769391</v>
      </c>
      <c r="E53" s="5">
        <v>15.210082316769391</v>
      </c>
      <c r="F53" s="5">
        <v>15.210082316769391</v>
      </c>
      <c r="G53" s="5">
        <v>12.78110959691989</v>
      </c>
      <c r="H53" s="5">
        <v>12.78110959691989</v>
      </c>
      <c r="I53" s="5">
        <v>12.78110959691989</v>
      </c>
      <c r="J53" s="5">
        <v>13.852770760587928</v>
      </c>
      <c r="K53" s="5">
        <v>13.852770760587928</v>
      </c>
      <c r="L53" s="5">
        <v>13.852770760587928</v>
      </c>
      <c r="M53" s="5">
        <v>15.798156152592499</v>
      </c>
      <c r="N53" s="5">
        <v>15.798156152592499</v>
      </c>
      <c r="O53" s="5">
        <v>15.798156152592499</v>
      </c>
    </row>
    <row r="54" spans="1:15" x14ac:dyDescent="0.25">
      <c r="A54" t="s">
        <v>77</v>
      </c>
      <c r="B54" t="s">
        <v>11</v>
      </c>
      <c r="C54">
        <v>1981</v>
      </c>
      <c r="D54" s="5">
        <v>14.553465467666861</v>
      </c>
      <c r="E54" s="5">
        <v>14.553465467666861</v>
      </c>
      <c r="F54" s="5">
        <v>14.553465467666861</v>
      </c>
      <c r="G54" s="5">
        <v>11.515897380906935</v>
      </c>
      <c r="H54" s="5">
        <v>11.515897380906935</v>
      </c>
      <c r="I54" s="5">
        <v>11.515897380906935</v>
      </c>
      <c r="J54" s="5">
        <v>13.323840742114543</v>
      </c>
      <c r="K54" s="5">
        <v>13.323840742114543</v>
      </c>
      <c r="L54" s="5">
        <v>13.323840742114543</v>
      </c>
      <c r="M54" s="5">
        <v>13.70742933357265</v>
      </c>
      <c r="N54" s="5">
        <v>13.70742933357265</v>
      </c>
      <c r="O54" s="5">
        <v>13.70742933357265</v>
      </c>
    </row>
    <row r="55" spans="1:15" x14ac:dyDescent="0.25">
      <c r="A55" t="s">
        <v>78</v>
      </c>
      <c r="B55" t="s">
        <v>11</v>
      </c>
      <c r="C55">
        <v>1982</v>
      </c>
      <c r="D55" s="5">
        <v>13.351209265084766</v>
      </c>
      <c r="E55" s="5">
        <v>13.351209265084766</v>
      </c>
      <c r="F55" s="5">
        <v>13.351209265084766</v>
      </c>
      <c r="G55" s="5">
        <v>13.9721475177928</v>
      </c>
      <c r="H55" s="5">
        <v>13.9721475177928</v>
      </c>
      <c r="I55" s="5">
        <v>13.9721475177928</v>
      </c>
      <c r="J55" s="5">
        <v>14.659366745063327</v>
      </c>
      <c r="K55" s="5">
        <v>14.659366745063327</v>
      </c>
      <c r="L55" s="5">
        <v>14.659366745063327</v>
      </c>
      <c r="M55" s="5">
        <v>15.712865851644199</v>
      </c>
      <c r="N55" s="5">
        <v>15.712865851644199</v>
      </c>
      <c r="O55" s="5">
        <v>15.712865851644199</v>
      </c>
    </row>
    <row r="56" spans="1:15" x14ac:dyDescent="0.25">
      <c r="A56" t="s">
        <v>79</v>
      </c>
      <c r="B56" t="s">
        <v>11</v>
      </c>
      <c r="C56">
        <v>1983</v>
      </c>
      <c r="D56" s="5">
        <v>12.3524118044781</v>
      </c>
      <c r="E56" s="5">
        <v>12.3524118044781</v>
      </c>
      <c r="F56" s="5">
        <v>12.3524118044781</v>
      </c>
      <c r="G56" s="5">
        <v>13.108900187075665</v>
      </c>
      <c r="H56" s="5">
        <v>13.108900187075665</v>
      </c>
      <c r="I56" s="5">
        <v>13.108900187075665</v>
      </c>
      <c r="J56" s="5">
        <v>14.599454105651077</v>
      </c>
      <c r="K56" s="5">
        <v>14.599454105651077</v>
      </c>
      <c r="L56" s="5">
        <v>14.599454105651077</v>
      </c>
      <c r="M56" s="5">
        <v>15.464452999442141</v>
      </c>
      <c r="N56" s="5">
        <v>15.464452999442141</v>
      </c>
      <c r="O56" s="5">
        <v>15.464452999442141</v>
      </c>
    </row>
    <row r="57" spans="1:15" x14ac:dyDescent="0.25">
      <c r="A57" t="s">
        <v>80</v>
      </c>
      <c r="B57" t="s">
        <v>11</v>
      </c>
      <c r="C57">
        <v>1984</v>
      </c>
      <c r="D57" s="5">
        <v>12.451058467254066</v>
      </c>
      <c r="E57" s="5">
        <v>12.451058467254066</v>
      </c>
      <c r="F57" s="5">
        <v>12.451058467254066</v>
      </c>
      <c r="G57" s="5">
        <v>13.242392042341205</v>
      </c>
      <c r="H57" s="5">
        <v>13.242392042341205</v>
      </c>
      <c r="I57" s="5">
        <v>13.242392042341205</v>
      </c>
      <c r="J57" s="5">
        <v>14.619679624754717</v>
      </c>
      <c r="K57" s="5">
        <v>14.619679624754717</v>
      </c>
      <c r="L57" s="5">
        <v>14.619679624754717</v>
      </c>
      <c r="M57" s="5">
        <v>14.900977087014192</v>
      </c>
      <c r="N57" s="5">
        <v>14.900977087014192</v>
      </c>
      <c r="O57" s="5">
        <v>14.900977087014192</v>
      </c>
    </row>
    <row r="58" spans="1:15" x14ac:dyDescent="0.25">
      <c r="A58" t="s">
        <v>81</v>
      </c>
      <c r="B58" t="s">
        <v>11</v>
      </c>
      <c r="C58">
        <v>1985</v>
      </c>
      <c r="D58" s="5">
        <v>12.898051157957667</v>
      </c>
      <c r="E58" s="5">
        <v>12.898051157957667</v>
      </c>
      <c r="F58" s="5">
        <v>12.898051157957667</v>
      </c>
      <c r="G58" s="5">
        <v>12.833017019526892</v>
      </c>
      <c r="H58" s="5">
        <v>12.833017019526892</v>
      </c>
      <c r="I58" s="5">
        <v>12.833017019526892</v>
      </c>
      <c r="J58" s="5">
        <v>14.688349846400076</v>
      </c>
      <c r="K58" s="5">
        <v>14.688349846400076</v>
      </c>
      <c r="L58" s="5">
        <v>14.688349846400076</v>
      </c>
      <c r="M58" s="5">
        <v>15.150521718662199</v>
      </c>
      <c r="N58" s="5">
        <v>15.150521718662199</v>
      </c>
      <c r="O58" s="5">
        <v>15.150521718662199</v>
      </c>
    </row>
    <row r="59" spans="1:15" x14ac:dyDescent="0.25">
      <c r="A59" t="s">
        <v>82</v>
      </c>
      <c r="B59" t="s">
        <v>11</v>
      </c>
      <c r="C59">
        <v>1986</v>
      </c>
      <c r="D59" s="5">
        <v>12.965870738616145</v>
      </c>
      <c r="E59" s="5">
        <v>12.965870738616145</v>
      </c>
      <c r="F59" s="5">
        <v>12.965870738616145</v>
      </c>
      <c r="G59" s="5">
        <v>12.210055028287723</v>
      </c>
      <c r="H59" s="5">
        <v>12.210055028287723</v>
      </c>
      <c r="I59" s="5">
        <v>12.210055028287723</v>
      </c>
      <c r="J59" s="5">
        <v>14.720244528869493</v>
      </c>
      <c r="K59" s="5">
        <v>14.720244528869493</v>
      </c>
      <c r="L59" s="5">
        <v>14.720244528869493</v>
      </c>
      <c r="M59" s="5">
        <v>15.461678967832912</v>
      </c>
      <c r="N59" s="5">
        <v>15.461678967832912</v>
      </c>
      <c r="O59" s="5">
        <v>15.461678967832912</v>
      </c>
    </row>
    <row r="60" spans="1:15" x14ac:dyDescent="0.25">
      <c r="A60" t="s">
        <v>83</v>
      </c>
      <c r="B60" t="s">
        <v>11</v>
      </c>
      <c r="C60">
        <v>1987</v>
      </c>
      <c r="D60" s="5">
        <v>13.311134058332026</v>
      </c>
      <c r="E60" s="5">
        <v>13.311134058332026</v>
      </c>
      <c r="F60" s="5">
        <v>13.311134058332026</v>
      </c>
      <c r="G60" s="5">
        <v>12.76182136338527</v>
      </c>
      <c r="H60" s="5">
        <v>12.76182136338527</v>
      </c>
      <c r="I60" s="5">
        <v>12.76182136338527</v>
      </c>
      <c r="J60" s="5">
        <v>14.050592377974647</v>
      </c>
      <c r="K60" s="5">
        <v>14.050592377974647</v>
      </c>
      <c r="L60" s="5">
        <v>14.050592377974647</v>
      </c>
      <c r="M60" s="5">
        <v>14.865272476219404</v>
      </c>
      <c r="N60" s="5">
        <v>14.865272476219404</v>
      </c>
      <c r="O60" s="5">
        <v>14.865272476219404</v>
      </c>
    </row>
    <row r="61" spans="1:15" x14ac:dyDescent="0.25">
      <c r="A61" t="s">
        <v>84</v>
      </c>
      <c r="B61" t="s">
        <v>11</v>
      </c>
      <c r="C61">
        <v>1988</v>
      </c>
      <c r="D61" s="5">
        <v>13.862938828235093</v>
      </c>
      <c r="E61" s="5">
        <v>13.862938828235093</v>
      </c>
      <c r="F61" s="5">
        <v>13.862938828235093</v>
      </c>
      <c r="G61" s="5">
        <v>13.607269780066998</v>
      </c>
      <c r="H61" s="5">
        <v>13.607269780066998</v>
      </c>
      <c r="I61" s="5">
        <v>13.607269780066998</v>
      </c>
      <c r="J61" s="5">
        <v>13.144202452306967</v>
      </c>
      <c r="K61" s="5">
        <v>13.144202452306967</v>
      </c>
      <c r="L61" s="5">
        <v>13.144202452306967</v>
      </c>
      <c r="M61" s="5">
        <v>15.3346547086832</v>
      </c>
      <c r="N61" s="5">
        <v>15.3346547086832</v>
      </c>
      <c r="O61" s="5">
        <v>15.3346547086832</v>
      </c>
    </row>
    <row r="62" spans="1:15" x14ac:dyDescent="0.25">
      <c r="A62" t="s">
        <v>85</v>
      </c>
      <c r="B62" t="s">
        <v>11</v>
      </c>
      <c r="C62">
        <v>1989</v>
      </c>
      <c r="D62" s="5">
        <v>14.331510476420934</v>
      </c>
      <c r="E62" s="5">
        <v>14.331510476420934</v>
      </c>
      <c r="F62" s="5">
        <v>14.331510476420934</v>
      </c>
      <c r="G62" s="5">
        <v>13.687364893226322</v>
      </c>
      <c r="H62" s="5">
        <v>13.687364893226322</v>
      </c>
      <c r="I62" s="5">
        <v>13.687364893226322</v>
      </c>
      <c r="J62" s="5">
        <v>12.920303954225227</v>
      </c>
      <c r="K62" s="5">
        <v>12.920303954225227</v>
      </c>
      <c r="L62" s="5">
        <v>12.920303954225227</v>
      </c>
      <c r="M62" s="5">
        <v>15.705068414760108</v>
      </c>
      <c r="N62" s="5">
        <v>15.705068414760108</v>
      </c>
      <c r="O62" s="5">
        <v>15.705068414760108</v>
      </c>
    </row>
    <row r="63" spans="1:15" x14ac:dyDescent="0.25">
      <c r="A63" t="s">
        <v>86</v>
      </c>
      <c r="B63" t="s">
        <v>11</v>
      </c>
      <c r="C63">
        <v>1990</v>
      </c>
      <c r="D63" s="5">
        <v>11.443041837435864</v>
      </c>
      <c r="E63" s="5">
        <v>11.443041837435864</v>
      </c>
      <c r="F63" s="5">
        <v>11.443041837435864</v>
      </c>
      <c r="G63" s="5">
        <v>11.258853476121107</v>
      </c>
      <c r="H63" s="5">
        <v>11.258853476121107</v>
      </c>
      <c r="I63" s="5">
        <v>11.258853476121107</v>
      </c>
      <c r="J63" s="5">
        <v>11.149005003381006</v>
      </c>
      <c r="K63" s="5">
        <v>11.149005003381006</v>
      </c>
      <c r="L63" s="5">
        <v>11.149005003381006</v>
      </c>
      <c r="M63" s="5">
        <v>15.752642528935334</v>
      </c>
      <c r="N63" s="5">
        <v>15.752642528935334</v>
      </c>
      <c r="O63" s="5">
        <v>15.752642528935334</v>
      </c>
    </row>
    <row r="64" spans="1:15" x14ac:dyDescent="0.25">
      <c r="A64" t="s">
        <v>87</v>
      </c>
      <c r="B64" t="s">
        <v>11</v>
      </c>
      <c r="C64">
        <v>1991</v>
      </c>
      <c r="D64" s="5">
        <v>11.308894802059315</v>
      </c>
      <c r="E64" s="5">
        <v>11.308894802059315</v>
      </c>
      <c r="F64" s="5">
        <v>11.308894802059315</v>
      </c>
      <c r="G64" s="5">
        <v>10.997980851288732</v>
      </c>
      <c r="H64" s="5">
        <v>10.997980851288732</v>
      </c>
      <c r="I64" s="5">
        <v>10.997980851288732</v>
      </c>
      <c r="J64" s="5">
        <v>10.890677616345561</v>
      </c>
      <c r="K64" s="5">
        <v>10.890677616345561</v>
      </c>
      <c r="L64" s="5">
        <v>10.890677616345561</v>
      </c>
      <c r="M64" s="5">
        <v>15.925417886294014</v>
      </c>
      <c r="N64" s="5">
        <v>15.925417886294014</v>
      </c>
      <c r="O64" s="5">
        <v>15.925417886294014</v>
      </c>
    </row>
    <row r="65" spans="1:15" x14ac:dyDescent="0.25">
      <c r="A65" t="s">
        <v>88</v>
      </c>
      <c r="B65" t="s">
        <v>11</v>
      </c>
      <c r="C65">
        <v>1992</v>
      </c>
      <c r="D65" s="5">
        <v>12.050191089909683</v>
      </c>
      <c r="E65" s="5">
        <v>12.050191089909683</v>
      </c>
      <c r="F65" s="5">
        <v>12.050191089909683</v>
      </c>
      <c r="G65" s="5">
        <v>11.738789113436066</v>
      </c>
      <c r="H65" s="5">
        <v>11.738789113436066</v>
      </c>
      <c r="I65" s="5">
        <v>11.738789113436066</v>
      </c>
      <c r="J65" s="5">
        <v>11.624258086039367</v>
      </c>
      <c r="K65" s="5">
        <v>11.624258086039367</v>
      </c>
      <c r="L65" s="5">
        <v>11.624258086039367</v>
      </c>
      <c r="M65" s="5">
        <v>16.054200048842446</v>
      </c>
      <c r="N65" s="5">
        <v>16.054200048842446</v>
      </c>
      <c r="O65" s="5">
        <v>16.054200048842446</v>
      </c>
    </row>
    <row r="66" spans="1:15" x14ac:dyDescent="0.25">
      <c r="A66" t="s">
        <v>89</v>
      </c>
      <c r="B66" t="s">
        <v>11</v>
      </c>
      <c r="C66">
        <v>1993</v>
      </c>
      <c r="D66" s="5">
        <v>12.432618661557937</v>
      </c>
      <c r="E66" s="5">
        <v>12.432618661557937</v>
      </c>
      <c r="F66" s="5">
        <v>12.432618661557937</v>
      </c>
      <c r="G66" s="5">
        <v>12.063542584302683</v>
      </c>
      <c r="H66" s="5">
        <v>12.063542584302683</v>
      </c>
      <c r="I66" s="5">
        <v>12.063542584302683</v>
      </c>
      <c r="J66" s="5">
        <v>11.945843057300991</v>
      </c>
      <c r="K66" s="5">
        <v>11.945843057300991</v>
      </c>
      <c r="L66" s="5">
        <v>11.945843057300991</v>
      </c>
      <c r="M66" s="5">
        <v>16.529443885308069</v>
      </c>
      <c r="N66" s="5">
        <v>16.529443885308069</v>
      </c>
      <c r="O66" s="5">
        <v>16.529443885308069</v>
      </c>
    </row>
    <row r="67" spans="1:15" x14ac:dyDescent="0.25">
      <c r="A67" t="s">
        <v>90</v>
      </c>
      <c r="B67" t="s">
        <v>11</v>
      </c>
      <c r="C67">
        <v>1994</v>
      </c>
      <c r="D67" s="5">
        <v>12.474935229015944</v>
      </c>
      <c r="E67" s="5">
        <v>12.474935229015944</v>
      </c>
      <c r="F67" s="5">
        <v>12.474935229015944</v>
      </c>
      <c r="G67" s="5">
        <v>12.271341334032273</v>
      </c>
      <c r="H67" s="5">
        <v>12.271341334032273</v>
      </c>
      <c r="I67" s="5">
        <v>12.271341334032273</v>
      </c>
      <c r="J67" s="5">
        <v>12.151614391419972</v>
      </c>
      <c r="K67" s="5">
        <v>12.151614391419972</v>
      </c>
      <c r="L67" s="5">
        <v>12.151614391419972</v>
      </c>
      <c r="M67" s="5">
        <v>16.144653769155838</v>
      </c>
      <c r="N67" s="5">
        <v>16.144653769155838</v>
      </c>
      <c r="O67" s="5">
        <v>16.144653769155838</v>
      </c>
    </row>
    <row r="68" spans="1:15" x14ac:dyDescent="0.25">
      <c r="A68" t="s">
        <v>91</v>
      </c>
      <c r="B68" t="s">
        <v>11</v>
      </c>
      <c r="C68">
        <v>1995</v>
      </c>
      <c r="D68" s="5">
        <v>11.2964242383513</v>
      </c>
      <c r="E68" s="5">
        <v>11.2964242383513</v>
      </c>
      <c r="F68" s="5">
        <v>11.2964242383513</v>
      </c>
      <c r="G68" s="5">
        <v>11.119978846965836</v>
      </c>
      <c r="H68" s="5">
        <v>11.119978846965836</v>
      </c>
      <c r="I68" s="5">
        <v>11.119978846965836</v>
      </c>
      <c r="J68" s="5">
        <v>11.011485322662304</v>
      </c>
      <c r="K68" s="5">
        <v>11.011485322662304</v>
      </c>
      <c r="L68" s="5">
        <v>11.011485322662304</v>
      </c>
      <c r="M68" s="5">
        <v>16.701288469575292</v>
      </c>
      <c r="N68" s="5">
        <v>16.701288469575292</v>
      </c>
      <c r="O68" s="5">
        <v>16.701288469575292</v>
      </c>
    </row>
    <row r="69" spans="1:15" x14ac:dyDescent="0.25">
      <c r="A69" t="s">
        <v>92</v>
      </c>
      <c r="B69" t="s">
        <v>11</v>
      </c>
      <c r="C69">
        <v>1996</v>
      </c>
      <c r="D69" s="5">
        <v>11.346065942353777</v>
      </c>
      <c r="E69" s="5">
        <v>11.346065942353777</v>
      </c>
      <c r="F69" s="5">
        <v>11.346065942353777</v>
      </c>
      <c r="G69" s="5">
        <v>11.188113691118783</v>
      </c>
      <c r="H69" s="5">
        <v>11.188113691118783</v>
      </c>
      <c r="I69" s="5">
        <v>11.188113691118783</v>
      </c>
      <c r="J69" s="5">
        <v>11.078955400319586</v>
      </c>
      <c r="K69" s="5">
        <v>11.078955400319586</v>
      </c>
      <c r="L69" s="5">
        <v>11.078955400319586</v>
      </c>
      <c r="M69" s="5">
        <v>15.175865132450763</v>
      </c>
      <c r="N69" s="5">
        <v>15.175865132450763</v>
      </c>
      <c r="O69" s="5">
        <v>15.175865132450763</v>
      </c>
    </row>
    <row r="70" spans="1:15" x14ac:dyDescent="0.25">
      <c r="A70" t="s">
        <v>93</v>
      </c>
      <c r="B70" t="s">
        <v>11</v>
      </c>
      <c r="C70">
        <v>1997</v>
      </c>
      <c r="D70" s="5">
        <v>11.485174054452438</v>
      </c>
      <c r="E70" s="5">
        <v>11.485174054452438</v>
      </c>
      <c r="F70" s="5">
        <v>11.485174054452438</v>
      </c>
      <c r="G70" s="5">
        <v>11.270875763041635</v>
      </c>
      <c r="H70" s="5">
        <v>11.270875763041635</v>
      </c>
      <c r="I70" s="5">
        <v>11.270875763041635</v>
      </c>
      <c r="J70" s="5">
        <v>11.266866954375082</v>
      </c>
      <c r="K70" s="5">
        <v>11.266866954375082</v>
      </c>
      <c r="L70" s="5">
        <v>11.266866954375082</v>
      </c>
      <c r="M70" s="5">
        <v>14.109634805445328</v>
      </c>
      <c r="N70" s="5">
        <v>14.109634805445328</v>
      </c>
      <c r="O70" s="5">
        <v>14.109634805445328</v>
      </c>
    </row>
    <row r="71" spans="1:15" x14ac:dyDescent="0.25">
      <c r="A71" t="s">
        <v>94</v>
      </c>
      <c r="B71" t="s">
        <v>11</v>
      </c>
      <c r="C71">
        <v>1998</v>
      </c>
      <c r="D71" s="5">
        <v>11.238204924296515</v>
      </c>
      <c r="E71" s="5">
        <v>11.238204924296515</v>
      </c>
      <c r="F71" s="5">
        <v>11.238204924296515</v>
      </c>
      <c r="G71" s="5">
        <v>11.383724510693751</v>
      </c>
      <c r="H71" s="5">
        <v>11.383724510693751</v>
      </c>
      <c r="I71" s="5">
        <v>11.383724510693751</v>
      </c>
      <c r="J71" s="5">
        <v>11.389576243342185</v>
      </c>
      <c r="K71" s="5">
        <v>11.389576243342185</v>
      </c>
      <c r="L71" s="5">
        <v>11.389576243342185</v>
      </c>
      <c r="M71" s="5">
        <v>14.219906982090063</v>
      </c>
      <c r="N71" s="5">
        <v>14.219906982090063</v>
      </c>
      <c r="O71" s="5">
        <v>14.219906982090063</v>
      </c>
    </row>
    <row r="72" spans="1:15" x14ac:dyDescent="0.25">
      <c r="A72" t="s">
        <v>95</v>
      </c>
      <c r="B72" t="s">
        <v>11</v>
      </c>
      <c r="C72">
        <v>1999</v>
      </c>
      <c r="D72" s="5">
        <v>10.706573145945425</v>
      </c>
      <c r="E72" s="5">
        <v>10.706573145945425</v>
      </c>
      <c r="F72" s="5">
        <v>10.706573145945425</v>
      </c>
      <c r="G72" s="5">
        <v>11.19972074392181</v>
      </c>
      <c r="H72" s="5">
        <v>11.19972074392181</v>
      </c>
      <c r="I72" s="5">
        <v>11.19972074392181</v>
      </c>
      <c r="J72" s="5">
        <v>11.152912568467567</v>
      </c>
      <c r="K72" s="5">
        <v>11.152912568467567</v>
      </c>
      <c r="L72" s="5">
        <v>11.152912568467567</v>
      </c>
      <c r="M72" s="5">
        <v>12.948576651150526</v>
      </c>
      <c r="N72" s="5">
        <v>12.948576651150526</v>
      </c>
      <c r="O72" s="5">
        <v>12.948576651150526</v>
      </c>
    </row>
    <row r="73" spans="1:15" x14ac:dyDescent="0.25">
      <c r="A73" t="s">
        <v>96</v>
      </c>
      <c r="B73" t="s">
        <v>11</v>
      </c>
      <c r="C73">
        <v>2000</v>
      </c>
      <c r="D73" s="5">
        <v>11.584544375909974</v>
      </c>
      <c r="E73" s="5">
        <v>11.584544375909974</v>
      </c>
      <c r="F73" s="5">
        <v>11.584544375909974</v>
      </c>
      <c r="G73" s="5">
        <v>11.626393844943772</v>
      </c>
      <c r="H73" s="5">
        <v>11.626393844943772</v>
      </c>
      <c r="I73" s="5">
        <v>11.626393844943772</v>
      </c>
      <c r="J73" s="5">
        <v>11.315634957908399</v>
      </c>
      <c r="K73" s="5">
        <v>11.315634957908399</v>
      </c>
      <c r="L73" s="5">
        <v>11.315634957908399</v>
      </c>
      <c r="M73" s="5">
        <v>12.36128440139059</v>
      </c>
      <c r="N73" s="5">
        <v>12.36128440139059</v>
      </c>
      <c r="O73" s="5">
        <v>12.36128440139059</v>
      </c>
    </row>
    <row r="74" spans="1:15" x14ac:dyDescent="0.25">
      <c r="A74" t="s">
        <v>97</v>
      </c>
      <c r="B74" t="s">
        <v>11</v>
      </c>
      <c r="C74">
        <v>2001</v>
      </c>
      <c r="D74" s="5">
        <v>12.352377511102636</v>
      </c>
      <c r="E74" s="5">
        <v>12.352377511102636</v>
      </c>
      <c r="F74" s="5">
        <v>12.352377511102636</v>
      </c>
      <c r="G74" s="5">
        <v>12.254631619326638</v>
      </c>
      <c r="H74" s="5">
        <v>12.254631619326638</v>
      </c>
      <c r="I74" s="5">
        <v>12.254631619326638</v>
      </c>
      <c r="J74" s="5">
        <v>12.23309017487632</v>
      </c>
      <c r="K74" s="5">
        <v>12.23309017487632</v>
      </c>
      <c r="L74" s="5">
        <v>12.23309017487632</v>
      </c>
      <c r="M74" s="5">
        <v>15.027716318222497</v>
      </c>
      <c r="N74" s="5">
        <v>15.027716318222497</v>
      </c>
      <c r="O74" s="5">
        <v>15.027716318222497</v>
      </c>
    </row>
    <row r="75" spans="1:15" x14ac:dyDescent="0.25">
      <c r="A75" t="s">
        <v>98</v>
      </c>
      <c r="B75" t="s">
        <v>11</v>
      </c>
      <c r="C75">
        <v>2002</v>
      </c>
      <c r="D75" s="5">
        <v>12.702853223357671</v>
      </c>
      <c r="E75" s="5">
        <v>12.702853223357671</v>
      </c>
      <c r="F75" s="5">
        <v>12.702853223357671</v>
      </c>
      <c r="G75" s="5">
        <v>13.564368133519022</v>
      </c>
      <c r="H75" s="5">
        <v>13.564368133519022</v>
      </c>
      <c r="I75" s="5">
        <v>13.564368133519022</v>
      </c>
      <c r="J75" s="5">
        <v>13.503257476305892</v>
      </c>
      <c r="K75" s="5">
        <v>13.503257476305892</v>
      </c>
      <c r="L75" s="5">
        <v>13.503257476305892</v>
      </c>
      <c r="M75" s="5">
        <v>15.689256773020073</v>
      </c>
      <c r="N75" s="5">
        <v>15.689256773020073</v>
      </c>
      <c r="O75" s="5">
        <v>15.689256773020073</v>
      </c>
    </row>
    <row r="76" spans="1:15" x14ac:dyDescent="0.25">
      <c r="A76" t="s">
        <v>99</v>
      </c>
      <c r="B76" t="s">
        <v>11</v>
      </c>
      <c r="C76">
        <v>2003</v>
      </c>
      <c r="D76" s="5">
        <v>12.70599232393127</v>
      </c>
      <c r="E76" s="5">
        <v>12.70599232393127</v>
      </c>
      <c r="F76" s="5">
        <v>12.70599232393127</v>
      </c>
      <c r="G76" s="5">
        <v>12.444684753615736</v>
      </c>
      <c r="H76" s="5">
        <v>12.444684753615736</v>
      </c>
      <c r="I76" s="5">
        <v>12.444684753615736</v>
      </c>
      <c r="J76" s="5">
        <v>12.424184429077496</v>
      </c>
      <c r="K76" s="5">
        <v>12.424184429077496</v>
      </c>
      <c r="L76" s="5">
        <v>12.424184429077496</v>
      </c>
      <c r="M76" s="5">
        <v>15.178763454619256</v>
      </c>
      <c r="N76" s="5">
        <v>15.178763454619256</v>
      </c>
      <c r="O76" s="5">
        <v>15.178763454619256</v>
      </c>
    </row>
    <row r="77" spans="1:15" x14ac:dyDescent="0.25">
      <c r="A77" t="s">
        <v>100</v>
      </c>
      <c r="B77" t="s">
        <v>11</v>
      </c>
      <c r="C77">
        <v>2004</v>
      </c>
      <c r="D77" s="5">
        <v>12.350708520895587</v>
      </c>
      <c r="E77" s="5">
        <v>12.350708520895587</v>
      </c>
      <c r="F77" s="5">
        <v>12.350708520895587</v>
      </c>
      <c r="G77" s="5">
        <v>13.13522304098322</v>
      </c>
      <c r="H77" s="5">
        <v>13.13522304098322</v>
      </c>
      <c r="I77" s="5">
        <v>13.13522304098322</v>
      </c>
      <c r="J77" s="5">
        <v>13.081353317092233</v>
      </c>
      <c r="K77" s="5">
        <v>13.081353317092233</v>
      </c>
      <c r="L77" s="5">
        <v>13.081353317092233</v>
      </c>
      <c r="M77" s="5">
        <v>13.069348826058741</v>
      </c>
      <c r="N77" s="5">
        <v>13.069348826058741</v>
      </c>
      <c r="O77" s="5">
        <v>13.069348826058741</v>
      </c>
    </row>
    <row r="78" spans="1:15" x14ac:dyDescent="0.25">
      <c r="A78" t="s">
        <v>101</v>
      </c>
      <c r="B78" t="s">
        <v>11</v>
      </c>
      <c r="C78">
        <v>2005</v>
      </c>
      <c r="D78" s="5">
        <v>11.740594543656639</v>
      </c>
      <c r="E78" s="5">
        <v>11.740594543656639</v>
      </c>
      <c r="F78" s="5">
        <v>11.740594543656639</v>
      </c>
      <c r="G78" s="5">
        <v>12.427176682763651</v>
      </c>
      <c r="H78" s="5">
        <v>12.427176682763651</v>
      </c>
      <c r="I78" s="5">
        <v>12.427176682763651</v>
      </c>
      <c r="J78" s="5">
        <v>12.410889740815753</v>
      </c>
      <c r="K78" s="5">
        <v>12.410889740815753</v>
      </c>
      <c r="L78" s="5">
        <v>12.410889740815753</v>
      </c>
      <c r="M78" s="5">
        <v>12.689880010386178</v>
      </c>
      <c r="N78" s="5">
        <v>12.689880010386178</v>
      </c>
      <c r="O78" s="5">
        <v>12.689880010386178</v>
      </c>
    </row>
    <row r="79" spans="1:15" x14ac:dyDescent="0.25">
      <c r="A79" t="s">
        <v>102</v>
      </c>
      <c r="B79" t="s">
        <v>11</v>
      </c>
      <c r="C79">
        <v>2006</v>
      </c>
      <c r="D79" s="5">
        <v>13.421078727099914</v>
      </c>
      <c r="E79" s="5">
        <v>13.421078727099914</v>
      </c>
      <c r="F79" s="5">
        <v>13.421078727099914</v>
      </c>
      <c r="G79" s="5">
        <v>14.522795775583766</v>
      </c>
      <c r="H79" s="5">
        <v>14.522795775583766</v>
      </c>
      <c r="I79" s="5">
        <v>14.522795775583766</v>
      </c>
      <c r="J79" s="5">
        <v>14.478219518146739</v>
      </c>
      <c r="K79" s="5">
        <v>14.478219518146739</v>
      </c>
      <c r="L79" s="5">
        <v>14.478219518146739</v>
      </c>
      <c r="M79" s="5">
        <v>14.602870059141273</v>
      </c>
      <c r="N79" s="5">
        <v>14.602870059141273</v>
      </c>
      <c r="O79" s="5">
        <v>14.602870059141273</v>
      </c>
    </row>
    <row r="80" spans="1:15" x14ac:dyDescent="0.25">
      <c r="A80" t="s">
        <v>103</v>
      </c>
      <c r="B80" t="s">
        <v>11</v>
      </c>
      <c r="C80">
        <v>2007</v>
      </c>
      <c r="D80" s="5">
        <v>14.032880521425829</v>
      </c>
      <c r="E80" s="5">
        <v>14.032880521425829</v>
      </c>
      <c r="F80" s="5">
        <v>14.032880521425829</v>
      </c>
      <c r="G80" s="5">
        <v>14.064079747544822</v>
      </c>
      <c r="H80" s="5">
        <v>14.064079747544822</v>
      </c>
      <c r="I80" s="5">
        <v>14.064079747544822</v>
      </c>
      <c r="J80" s="5">
        <v>14.066259827763863</v>
      </c>
      <c r="K80" s="5">
        <v>14.066259827763863</v>
      </c>
      <c r="L80" s="5">
        <v>14.066259827763863</v>
      </c>
      <c r="M80" s="5">
        <v>13.81409348684393</v>
      </c>
      <c r="N80" s="5">
        <v>13.81409348684393</v>
      </c>
      <c r="O80" s="5">
        <v>13.81409348684393</v>
      </c>
    </row>
    <row r="81" spans="1:15" x14ac:dyDescent="0.25">
      <c r="A81" t="s">
        <v>104</v>
      </c>
      <c r="B81" t="s">
        <v>11</v>
      </c>
      <c r="C81">
        <v>2008</v>
      </c>
      <c r="D81" s="5">
        <v>14.562847353448481</v>
      </c>
      <c r="E81" s="5">
        <v>14.562847353448481</v>
      </c>
      <c r="F81" s="5">
        <v>14.562847353448481</v>
      </c>
      <c r="G81" s="5">
        <v>14.151980130479714</v>
      </c>
      <c r="H81" s="5">
        <v>14.151980130479714</v>
      </c>
      <c r="I81" s="5">
        <v>14.151980130479714</v>
      </c>
      <c r="J81" s="5">
        <v>14.185886245703976</v>
      </c>
      <c r="K81" s="5">
        <v>14.185886245703976</v>
      </c>
      <c r="L81" s="5">
        <v>14.185886245703976</v>
      </c>
      <c r="M81" s="5">
        <v>12.820549295932175</v>
      </c>
      <c r="N81" s="5">
        <v>12.820549295932175</v>
      </c>
      <c r="O81" s="5">
        <v>12.820549295932175</v>
      </c>
    </row>
    <row r="82" spans="1:15" x14ac:dyDescent="0.25">
      <c r="A82" t="s">
        <v>105</v>
      </c>
      <c r="B82" t="s">
        <v>11</v>
      </c>
      <c r="C82">
        <v>2009</v>
      </c>
      <c r="D82" s="5">
        <v>14.505131939422082</v>
      </c>
      <c r="E82" s="5">
        <v>14.505131939422082</v>
      </c>
      <c r="F82" s="5">
        <v>14.505131939422082</v>
      </c>
      <c r="G82" s="5">
        <v>13.859635570855859</v>
      </c>
      <c r="H82" s="5">
        <v>13.859635570855859</v>
      </c>
      <c r="I82" s="5">
        <v>13.859635570855859</v>
      </c>
      <c r="J82" s="5">
        <v>13.921350639072006</v>
      </c>
      <c r="K82" s="5">
        <v>13.921350639072006</v>
      </c>
      <c r="L82" s="5">
        <v>13.921350639072006</v>
      </c>
      <c r="M82" s="5">
        <v>14.234249508063458</v>
      </c>
      <c r="N82" s="5">
        <v>14.234249508063458</v>
      </c>
      <c r="O82" s="5">
        <v>14.234249508063458</v>
      </c>
    </row>
    <row r="83" spans="1:15" x14ac:dyDescent="0.25">
      <c r="A83" t="s">
        <v>106</v>
      </c>
      <c r="B83" t="s">
        <v>11</v>
      </c>
      <c r="C83">
        <v>2010</v>
      </c>
      <c r="D83" s="5">
        <v>14.505131939422082</v>
      </c>
      <c r="E83" s="5">
        <v>14.505131939422082</v>
      </c>
      <c r="F83" s="5">
        <v>14.505131939422082</v>
      </c>
      <c r="G83" s="5">
        <v>13.859635570855859</v>
      </c>
      <c r="H83" s="5">
        <v>13.859635570855859</v>
      </c>
      <c r="I83" s="5">
        <v>13.859635570855859</v>
      </c>
      <c r="J83" s="5">
        <v>13.921350639072006</v>
      </c>
      <c r="K83" s="5">
        <v>13.921350639072006</v>
      </c>
      <c r="L83" s="5">
        <v>13.921350639072006</v>
      </c>
      <c r="M83" s="5">
        <v>14.234249508063458</v>
      </c>
      <c r="N83" s="5">
        <v>14.234249508063458</v>
      </c>
      <c r="O83" s="5">
        <v>14.234249508063458</v>
      </c>
    </row>
    <row r="84" spans="1:15" x14ac:dyDescent="0.25">
      <c r="A84" t="s">
        <v>107</v>
      </c>
      <c r="B84" t="s">
        <v>11</v>
      </c>
      <c r="C84">
        <v>2011</v>
      </c>
      <c r="D84" s="5">
        <v>12.953811646062505</v>
      </c>
      <c r="E84" s="5">
        <v>12.953811646062505</v>
      </c>
      <c r="F84" s="5">
        <v>12.953811646062505</v>
      </c>
      <c r="G84" s="5">
        <v>11.265458083269522</v>
      </c>
      <c r="H84" s="5">
        <v>11.265458083269522</v>
      </c>
      <c r="I84" s="5">
        <v>11.265458083269522</v>
      </c>
      <c r="J84" s="5">
        <v>13.629436475208729</v>
      </c>
      <c r="K84" s="5">
        <v>13.629436475208729</v>
      </c>
      <c r="L84" s="5">
        <v>13.629436475208729</v>
      </c>
      <c r="M84" s="5">
        <v>14.234249508063458</v>
      </c>
      <c r="N84" s="5">
        <v>14.234249508063458</v>
      </c>
      <c r="O84" s="5">
        <v>14.234249508063458</v>
      </c>
    </row>
    <row r="85" spans="1:15" x14ac:dyDescent="0.25">
      <c r="A85" t="s">
        <v>108</v>
      </c>
      <c r="B85" t="s">
        <v>11</v>
      </c>
      <c r="C85">
        <v>2012</v>
      </c>
      <c r="D85" s="5">
        <v>12.254007337522793</v>
      </c>
      <c r="E85" s="5">
        <v>12.254007337522793</v>
      </c>
      <c r="F85" s="5">
        <v>12.254007337522793</v>
      </c>
      <c r="G85" s="5">
        <v>11.56444396933165</v>
      </c>
      <c r="H85" s="5">
        <v>11.56444396933165</v>
      </c>
      <c r="I85" s="5">
        <v>11.56444396933165</v>
      </c>
      <c r="J85" s="5">
        <v>15.1382712017354</v>
      </c>
      <c r="K85" s="5">
        <v>15.1382712017354</v>
      </c>
      <c r="L85" s="5">
        <v>15.1382712017354</v>
      </c>
      <c r="M85" s="5">
        <v>14.234249508063458</v>
      </c>
      <c r="N85" s="5">
        <v>14.234249508063458</v>
      </c>
      <c r="O85" s="5">
        <v>14.234249508063458</v>
      </c>
    </row>
    <row r="86" spans="1:15" x14ac:dyDescent="0.25">
      <c r="A86" t="s">
        <v>109</v>
      </c>
      <c r="B86" t="s">
        <v>11</v>
      </c>
      <c r="C86">
        <v>2013</v>
      </c>
      <c r="D86" s="5">
        <v>13.377192972388009</v>
      </c>
      <c r="E86" s="5">
        <v>13.377192972388009</v>
      </c>
      <c r="F86" s="5">
        <v>13.377192972388009</v>
      </c>
      <c r="G86" s="5">
        <v>12.845554814061781</v>
      </c>
      <c r="H86" s="5">
        <v>12.845554814061781</v>
      </c>
      <c r="I86" s="5">
        <v>12.845554814061781</v>
      </c>
      <c r="J86" s="5">
        <v>14.819920951662622</v>
      </c>
      <c r="K86" s="5">
        <v>14.819920951662622</v>
      </c>
      <c r="L86" s="5">
        <v>14.819920951662622</v>
      </c>
      <c r="M86" s="5">
        <v>15.319912606136091</v>
      </c>
      <c r="N86" s="5">
        <v>15.319912606136091</v>
      </c>
      <c r="O86" s="5">
        <v>15.319912606136091</v>
      </c>
    </row>
    <row r="87" spans="1:15" x14ac:dyDescent="0.25">
      <c r="A87" t="s">
        <v>110</v>
      </c>
      <c r="B87" t="s">
        <v>11</v>
      </c>
      <c r="C87">
        <v>2014</v>
      </c>
      <c r="D87" s="5">
        <v>12.745166793025016</v>
      </c>
      <c r="E87" s="5">
        <v>12.745166793025016</v>
      </c>
      <c r="F87" s="5">
        <v>12.745166793025016</v>
      </c>
      <c r="G87" s="5">
        <v>12.250643478260868</v>
      </c>
      <c r="H87" s="5">
        <v>12.250643478260868</v>
      </c>
      <c r="I87" s="5">
        <v>12.250643478260868</v>
      </c>
      <c r="J87" s="5">
        <v>14.133571541501976</v>
      </c>
      <c r="K87" s="5">
        <v>14.133571541501976</v>
      </c>
      <c r="L87" s="5">
        <v>14.133571541501976</v>
      </c>
      <c r="M87" s="5">
        <v>14.408577802162938</v>
      </c>
      <c r="N87" s="5">
        <v>14.408577802162938</v>
      </c>
      <c r="O87" s="5">
        <v>14.408577802162938</v>
      </c>
    </row>
    <row r="88" spans="1:15" x14ac:dyDescent="0.25">
      <c r="A88" t="s">
        <v>111</v>
      </c>
      <c r="B88" t="s">
        <v>11</v>
      </c>
      <c r="C88">
        <v>2015</v>
      </c>
      <c r="D88" s="5">
        <v>13.782547403835775</v>
      </c>
      <c r="E88" s="5">
        <v>13.782547403835775</v>
      </c>
      <c r="F88" s="5">
        <v>13.782547403835775</v>
      </c>
      <c r="G88" s="5">
        <v>13.247772838800742</v>
      </c>
      <c r="H88" s="5">
        <v>13.247772838800742</v>
      </c>
      <c r="I88" s="5">
        <v>13.247772838800742</v>
      </c>
      <c r="J88" s="5">
        <v>15.283960023407507</v>
      </c>
      <c r="K88" s="5">
        <v>15.283960023407507</v>
      </c>
      <c r="L88" s="5">
        <v>15.283960023407507</v>
      </c>
      <c r="M88" s="5">
        <v>15.581350154542211</v>
      </c>
      <c r="N88" s="5">
        <v>15.581350154542211</v>
      </c>
      <c r="O88" s="5">
        <v>15.581350154542211</v>
      </c>
    </row>
    <row r="89" spans="1:15" x14ac:dyDescent="0.25">
      <c r="A89" t="s">
        <v>112</v>
      </c>
      <c r="B89" t="s">
        <v>11</v>
      </c>
      <c r="C89">
        <v>2016</v>
      </c>
      <c r="D89" s="5">
        <v>13.512239807139698</v>
      </c>
      <c r="E89" s="5">
        <v>13.514000576073776</v>
      </c>
      <c r="F89" s="5">
        <v>13.78726751226589</v>
      </c>
      <c r="G89" s="5">
        <v>12.835990667586792</v>
      </c>
      <c r="H89" s="5">
        <v>12.768987488388126</v>
      </c>
      <c r="I89" s="5">
        <v>13.156390208468958</v>
      </c>
      <c r="J89" s="5">
        <v>14.808886792626197</v>
      </c>
      <c r="K89" s="5">
        <v>14.731585202028699</v>
      </c>
      <c r="L89" s="5">
        <v>15.178531851757844</v>
      </c>
      <c r="M89" s="5">
        <v>15.097033109318554</v>
      </c>
      <c r="N89" s="5">
        <v>15.018227410484084</v>
      </c>
      <c r="O89" s="5">
        <v>15.473870597142771</v>
      </c>
    </row>
    <row r="90" spans="1:15" x14ac:dyDescent="0.25">
      <c r="A90" t="s">
        <v>113</v>
      </c>
      <c r="B90" t="s">
        <v>11</v>
      </c>
      <c r="C90">
        <v>2017</v>
      </c>
      <c r="D90" s="5">
        <v>13.888941094633847</v>
      </c>
      <c r="E90" s="5">
        <v>13.615587997831691</v>
      </c>
      <c r="F90" s="5">
        <v>14.214432407635917</v>
      </c>
      <c r="G90" s="5">
        <v>13.186041906021192</v>
      </c>
      <c r="H90" s="5">
        <v>12.841423006810917</v>
      </c>
      <c r="I90" s="5">
        <v>13.572933208051218</v>
      </c>
      <c r="J90" s="5">
        <v>15.212741025294333</v>
      </c>
      <c r="K90" s="5">
        <v>14.815154084234029</v>
      </c>
      <c r="L90" s="5">
        <v>15.659097651844572</v>
      </c>
      <c r="M90" s="5">
        <v>15.508745401221898</v>
      </c>
      <c r="N90" s="5">
        <v>15.103422347769367</v>
      </c>
      <c r="O90" s="5">
        <v>15.963787084229972</v>
      </c>
    </row>
    <row r="91" spans="1:15" x14ac:dyDescent="0.25">
      <c r="A91" t="s">
        <v>114</v>
      </c>
      <c r="B91" t="s">
        <v>11</v>
      </c>
      <c r="C91">
        <v>2018</v>
      </c>
      <c r="D91" s="5">
        <v>14.049546087022421</v>
      </c>
      <c r="E91" s="5">
        <v>13.866072802011601</v>
      </c>
      <c r="F91" s="5">
        <v>14.666772210534347</v>
      </c>
      <c r="G91" s="5">
        <v>13.229423479840653</v>
      </c>
      <c r="H91" s="5">
        <v>13.00765791831479</v>
      </c>
      <c r="I91" s="5">
        <v>13.93446625331211</v>
      </c>
      <c r="J91" s="5">
        <v>15.262790361743338</v>
      </c>
      <c r="K91" s="5">
        <v>15.006939358093684</v>
      </c>
      <c r="L91" s="5">
        <v>16.076198448947949</v>
      </c>
      <c r="M91" s="5">
        <v>15.559768580752603</v>
      </c>
      <c r="N91" s="5">
        <v>15.298939314701725</v>
      </c>
      <c r="O91" s="5">
        <v>16.38900368774458</v>
      </c>
    </row>
    <row r="92" spans="1:15" x14ac:dyDescent="0.25">
      <c r="A92" t="s">
        <v>115</v>
      </c>
      <c r="B92" t="s">
        <v>11</v>
      </c>
      <c r="C92">
        <v>2019</v>
      </c>
      <c r="D92" s="5">
        <v>14.444397721633887</v>
      </c>
      <c r="E92" s="5">
        <v>13.957635170940577</v>
      </c>
      <c r="F92" s="5">
        <v>14.874779355557854</v>
      </c>
      <c r="G92" s="5">
        <v>13.539490346358757</v>
      </c>
      <c r="H92" s="5">
        <v>13.030638238605167</v>
      </c>
      <c r="I92" s="5">
        <v>14.044585060174004</v>
      </c>
      <c r="J92" s="5">
        <v>15.620514610951927</v>
      </c>
      <c r="K92" s="5">
        <v>15.0334517614174</v>
      </c>
      <c r="L92" s="5">
        <v>16.203242553823685</v>
      </c>
      <c r="M92" s="5">
        <v>15.924453307561192</v>
      </c>
      <c r="N92" s="5">
        <v>15.325967587413285</v>
      </c>
      <c r="O92" s="5">
        <v>16.518519773896834</v>
      </c>
    </row>
    <row r="93" spans="1:15" x14ac:dyDescent="0.25">
      <c r="A93" t="s">
        <v>116</v>
      </c>
      <c r="B93" t="s">
        <v>11</v>
      </c>
      <c r="C93">
        <v>2020</v>
      </c>
      <c r="D93" s="5">
        <v>14.73454068236588</v>
      </c>
      <c r="E93" s="5">
        <v>13.843138045101272</v>
      </c>
      <c r="F93" s="5">
        <v>15.022530410466729</v>
      </c>
      <c r="G93" s="5">
        <v>13.783523402544638</v>
      </c>
      <c r="H93" s="5">
        <v>12.912445894392864</v>
      </c>
      <c r="I93" s="5">
        <v>14.131925037960885</v>
      </c>
      <c r="J93" s="5">
        <v>15.902055630753457</v>
      </c>
      <c r="K93" s="5">
        <v>14.897093213758517</v>
      </c>
      <c r="L93" s="5">
        <v>16.304006715859302</v>
      </c>
      <c r="M93" s="5">
        <v>16.211472457420005</v>
      </c>
      <c r="N93" s="5">
        <v>15.186955821196678</v>
      </c>
      <c r="O93" s="5">
        <v>16.621244570958687</v>
      </c>
    </row>
    <row r="94" spans="1:15" x14ac:dyDescent="0.25">
      <c r="A94" t="s">
        <v>117</v>
      </c>
      <c r="B94" t="s">
        <v>11</v>
      </c>
      <c r="C94">
        <v>2021</v>
      </c>
      <c r="D94" s="5">
        <v>14.968873436925332</v>
      </c>
      <c r="E94" s="5">
        <v>14.038314114187539</v>
      </c>
      <c r="F94" s="5">
        <v>15.371416115559425</v>
      </c>
      <c r="G94" s="5">
        <v>13.968755324826949</v>
      </c>
      <c r="H94" s="5">
        <v>13.111931243471535</v>
      </c>
      <c r="I94" s="5">
        <v>14.404104071036899</v>
      </c>
      <c r="J94" s="5">
        <v>16.115757762400065</v>
      </c>
      <c r="K94" s="5">
        <v>15.127239528740914</v>
      </c>
      <c r="L94" s="5">
        <v>16.618019758758074</v>
      </c>
      <c r="M94" s="5">
        <v>16.429332732954506</v>
      </c>
      <c r="N94" s="5">
        <v>15.421580245431386</v>
      </c>
      <c r="O94" s="5">
        <v>16.941367573570954</v>
      </c>
    </row>
    <row r="95" spans="1:15" x14ac:dyDescent="0.25">
      <c r="A95" t="s">
        <v>118</v>
      </c>
      <c r="B95" t="s">
        <v>11</v>
      </c>
      <c r="C95">
        <v>2022</v>
      </c>
      <c r="D95" s="5">
        <v>14.894678401319778</v>
      </c>
      <c r="E95" s="5">
        <v>13.814968676459689</v>
      </c>
      <c r="F95" s="5">
        <v>15.388395918390225</v>
      </c>
      <c r="G95" s="5">
        <v>13.819882125653557</v>
      </c>
      <c r="H95" s="5">
        <v>12.874552067810409</v>
      </c>
      <c r="I95" s="5">
        <v>14.318041370461012</v>
      </c>
      <c r="J95" s="5">
        <v>15.944002701952568</v>
      </c>
      <c r="K95" s="5">
        <v>14.853375093160624</v>
      </c>
      <c r="L95" s="5">
        <v>16.518729191874574</v>
      </c>
      <c r="M95" s="5">
        <v>16.254235720560573</v>
      </c>
      <c r="N95" s="5">
        <v>15.142387048176399</v>
      </c>
      <c r="O95" s="5">
        <v>16.840145044377898</v>
      </c>
    </row>
    <row r="96" spans="1:15" x14ac:dyDescent="0.25">
      <c r="A96" t="s">
        <v>119</v>
      </c>
      <c r="B96" t="s">
        <v>11</v>
      </c>
      <c r="C96">
        <v>2023</v>
      </c>
      <c r="D96" s="5">
        <v>14.976544081652079</v>
      </c>
      <c r="E96" s="5">
        <v>13.800168275366991</v>
      </c>
      <c r="F96" s="5">
        <v>15.596539636188247</v>
      </c>
      <c r="G96" s="5">
        <v>13.851773443072412</v>
      </c>
      <c r="H96" s="5">
        <v>12.884782812357548</v>
      </c>
      <c r="I96" s="5">
        <v>14.455936090001712</v>
      </c>
      <c r="J96" s="5">
        <v>15.980795725689811</v>
      </c>
      <c r="K96" s="5">
        <v>14.865178306619281</v>
      </c>
      <c r="L96" s="5">
        <v>16.677818376641259</v>
      </c>
      <c r="M96" s="5">
        <v>16.291744650524823</v>
      </c>
      <c r="N96" s="5">
        <v>15.154419924575349</v>
      </c>
      <c r="O96" s="5">
        <v>17.002329732760622</v>
      </c>
    </row>
    <row r="97" spans="1:15" x14ac:dyDescent="0.25">
      <c r="A97" t="s">
        <v>120</v>
      </c>
      <c r="B97" t="s">
        <v>11</v>
      </c>
      <c r="C97">
        <v>2024</v>
      </c>
      <c r="D97" s="5">
        <v>15.19778521772662</v>
      </c>
      <c r="E97" s="5">
        <v>13.909790870588326</v>
      </c>
      <c r="F97" s="5">
        <v>15.938010640922949</v>
      </c>
      <c r="G97" s="5">
        <v>14.000017436889449</v>
      </c>
      <c r="H97" s="5">
        <v>13.011045844511008</v>
      </c>
      <c r="I97" s="5">
        <v>14.674880967875513</v>
      </c>
      <c r="J97" s="5">
        <v>16.151824871703987</v>
      </c>
      <c r="K97" s="5">
        <v>15.010848009696888</v>
      </c>
      <c r="L97" s="5">
        <v>16.930415156603555</v>
      </c>
      <c r="M97" s="5">
        <v>16.46610162388761</v>
      </c>
      <c r="N97" s="5">
        <v>15.302924019527461</v>
      </c>
      <c r="O97" s="5">
        <v>17.259841455538922</v>
      </c>
    </row>
    <row r="98" spans="1:15" x14ac:dyDescent="0.25">
      <c r="A98" t="s">
        <v>121</v>
      </c>
      <c r="B98" t="s">
        <v>11</v>
      </c>
      <c r="C98">
        <v>2025</v>
      </c>
      <c r="D98" s="5">
        <v>15.218691235284441</v>
      </c>
      <c r="E98" s="5">
        <v>13.81025833677228</v>
      </c>
      <c r="F98" s="5">
        <v>16.117127270864209</v>
      </c>
      <c r="G98" s="5">
        <v>13.949995498889736</v>
      </c>
      <c r="H98" s="5">
        <v>12.921122404432312</v>
      </c>
      <c r="I98" s="5">
        <v>14.728970740764719</v>
      </c>
      <c r="J98" s="5">
        <v>16.094114544844988</v>
      </c>
      <c r="K98" s="5">
        <v>14.907103306337792</v>
      </c>
      <c r="L98" s="5">
        <v>16.992818545956105</v>
      </c>
      <c r="M98" s="5">
        <v>16.407268388983436</v>
      </c>
      <c r="N98" s="5">
        <v>15.197160686775902</v>
      </c>
      <c r="O98" s="5">
        <v>17.323459068961306</v>
      </c>
    </row>
    <row r="99" spans="1:15" x14ac:dyDescent="0.25">
      <c r="A99" t="s">
        <v>122</v>
      </c>
      <c r="B99" t="s">
        <v>11</v>
      </c>
      <c r="C99">
        <v>2026</v>
      </c>
      <c r="D99" s="5">
        <v>15.486320442657282</v>
      </c>
      <c r="E99" s="5">
        <v>13.932394201373286</v>
      </c>
      <c r="F99" s="5">
        <v>16.497234436605478</v>
      </c>
      <c r="G99" s="5">
        <v>14.138310646946634</v>
      </c>
      <c r="H99" s="5">
        <v>13.050954373886039</v>
      </c>
      <c r="I99" s="5">
        <v>14.96788346758021</v>
      </c>
      <c r="J99" s="5">
        <v>16.311373795114882</v>
      </c>
      <c r="K99" s="5">
        <v>15.056890493590819</v>
      </c>
      <c r="L99" s="5">
        <v>17.268452240024018</v>
      </c>
      <c r="M99" s="5">
        <v>16.628754996353784</v>
      </c>
      <c r="N99" s="5">
        <v>15.349862382519618</v>
      </c>
      <c r="O99" s="5">
        <v>17.604455950337904</v>
      </c>
    </row>
    <row r="100" spans="1:15" x14ac:dyDescent="0.25">
      <c r="A100" t="s">
        <v>123</v>
      </c>
      <c r="B100" t="s">
        <v>9</v>
      </c>
      <c r="C100">
        <v>1980</v>
      </c>
      <c r="D100" s="5">
        <v>15.210082316769391</v>
      </c>
      <c r="E100" s="5">
        <v>15.210082316769391</v>
      </c>
      <c r="F100" s="5">
        <v>15.210082316769391</v>
      </c>
      <c r="G100" s="5">
        <v>13.850161514877875</v>
      </c>
      <c r="H100" s="5">
        <v>13.850161514877875</v>
      </c>
      <c r="I100" s="5">
        <v>13.850161514877875</v>
      </c>
      <c r="J100" s="5">
        <v>12.089863091920567</v>
      </c>
      <c r="K100" s="5">
        <v>12.089863091920567</v>
      </c>
      <c r="L100" s="5">
        <v>12.089863091920567</v>
      </c>
      <c r="M100" s="5">
        <v>15.798156152592499</v>
      </c>
      <c r="N100" s="5">
        <v>15.798156152592499</v>
      </c>
      <c r="O100" s="5">
        <v>15.798156152592499</v>
      </c>
    </row>
    <row r="101" spans="1:15" x14ac:dyDescent="0.25">
      <c r="A101" t="s">
        <v>124</v>
      </c>
      <c r="B101" t="s">
        <v>9</v>
      </c>
      <c r="C101">
        <v>1981</v>
      </c>
      <c r="D101" s="5">
        <v>14.553465467666861</v>
      </c>
      <c r="E101" s="5">
        <v>14.553465467666861</v>
      </c>
      <c r="F101" s="5">
        <v>14.553465467666861</v>
      </c>
      <c r="G101" s="5">
        <v>14.194633799553223</v>
      </c>
      <c r="H101" s="5">
        <v>14.194633799553223</v>
      </c>
      <c r="I101" s="5">
        <v>14.194633799553223</v>
      </c>
      <c r="J101" s="5">
        <v>12.607892936005218</v>
      </c>
      <c r="K101" s="5">
        <v>12.607892936005218</v>
      </c>
      <c r="L101" s="5">
        <v>12.607892936005218</v>
      </c>
      <c r="M101" s="5">
        <v>13.70742933357265</v>
      </c>
      <c r="N101" s="5">
        <v>13.70742933357265</v>
      </c>
      <c r="O101" s="5">
        <v>13.70742933357265</v>
      </c>
    </row>
    <row r="102" spans="1:15" x14ac:dyDescent="0.25">
      <c r="A102" t="s">
        <v>125</v>
      </c>
      <c r="B102" t="s">
        <v>9</v>
      </c>
      <c r="C102">
        <v>1982</v>
      </c>
      <c r="D102" s="5">
        <v>13.351209265084766</v>
      </c>
      <c r="E102" s="5">
        <v>13.351209265084766</v>
      </c>
      <c r="F102" s="5">
        <v>13.351209265084766</v>
      </c>
      <c r="G102" s="5">
        <v>13.28000049196695</v>
      </c>
      <c r="H102" s="5">
        <v>13.28000049196695</v>
      </c>
      <c r="I102" s="5">
        <v>13.28000049196695</v>
      </c>
      <c r="J102" s="5">
        <v>12.091326315543936</v>
      </c>
      <c r="K102" s="5">
        <v>12.091326315543936</v>
      </c>
      <c r="L102" s="5">
        <v>12.091326315543936</v>
      </c>
      <c r="M102" s="5">
        <v>15.712865851644199</v>
      </c>
      <c r="N102" s="5">
        <v>15.712865851644199</v>
      </c>
      <c r="O102" s="5">
        <v>15.712865851644199</v>
      </c>
    </row>
    <row r="103" spans="1:15" x14ac:dyDescent="0.25">
      <c r="A103" t="s">
        <v>126</v>
      </c>
      <c r="B103" t="s">
        <v>9</v>
      </c>
      <c r="C103">
        <v>1983</v>
      </c>
      <c r="D103" s="5">
        <v>12.3524118044781</v>
      </c>
      <c r="E103" s="5">
        <v>12.3524118044781</v>
      </c>
      <c r="F103" s="5">
        <v>12.3524118044781</v>
      </c>
      <c r="G103" s="5">
        <v>12.163435155433056</v>
      </c>
      <c r="H103" s="5">
        <v>12.163435155433056</v>
      </c>
      <c r="I103" s="5">
        <v>12.163435155433056</v>
      </c>
      <c r="J103" s="5">
        <v>11.212462901161128</v>
      </c>
      <c r="K103" s="5">
        <v>11.212462901161128</v>
      </c>
      <c r="L103" s="5">
        <v>11.212462901161128</v>
      </c>
      <c r="M103" s="5">
        <v>15.464452999442141</v>
      </c>
      <c r="N103" s="5">
        <v>15.464452999442141</v>
      </c>
      <c r="O103" s="5">
        <v>15.464452999442141</v>
      </c>
    </row>
    <row r="104" spans="1:15" x14ac:dyDescent="0.25">
      <c r="A104" t="s">
        <v>127</v>
      </c>
      <c r="B104" t="s">
        <v>9</v>
      </c>
      <c r="C104">
        <v>1984</v>
      </c>
      <c r="D104" s="5">
        <v>12.451058467254066</v>
      </c>
      <c r="E104" s="5">
        <v>12.451058467254066</v>
      </c>
      <c r="F104" s="5">
        <v>12.451058467254066</v>
      </c>
      <c r="G104" s="5">
        <v>12.104043382213169</v>
      </c>
      <c r="H104" s="5">
        <v>12.104043382213169</v>
      </c>
      <c r="I104" s="5">
        <v>12.104043382213169</v>
      </c>
      <c r="J104" s="5">
        <v>11.194286878291399</v>
      </c>
      <c r="K104" s="5">
        <v>11.194286878291399</v>
      </c>
      <c r="L104" s="5">
        <v>11.194286878291399</v>
      </c>
      <c r="M104" s="5">
        <v>14.900977087014192</v>
      </c>
      <c r="N104" s="5">
        <v>14.900977087014192</v>
      </c>
      <c r="O104" s="5">
        <v>14.900977087014192</v>
      </c>
    </row>
    <row r="105" spans="1:15" x14ac:dyDescent="0.25">
      <c r="A105" t="s">
        <v>128</v>
      </c>
      <c r="B105" t="s">
        <v>9</v>
      </c>
      <c r="C105">
        <v>1985</v>
      </c>
      <c r="D105" s="5">
        <v>12.898051157957667</v>
      </c>
      <c r="E105" s="5">
        <v>12.898051157957667</v>
      </c>
      <c r="F105" s="5">
        <v>12.898051157957667</v>
      </c>
      <c r="G105" s="5">
        <v>12.614812631904204</v>
      </c>
      <c r="H105" s="5">
        <v>12.614812631904204</v>
      </c>
      <c r="I105" s="5">
        <v>12.614812631904204</v>
      </c>
      <c r="J105" s="5">
        <v>11.771465419364516</v>
      </c>
      <c r="K105" s="5">
        <v>11.771465419364516</v>
      </c>
      <c r="L105" s="5">
        <v>11.771465419364516</v>
      </c>
      <c r="M105" s="5">
        <v>15.150521718662199</v>
      </c>
      <c r="N105" s="5">
        <v>15.150521718662199</v>
      </c>
      <c r="O105" s="5">
        <v>15.150521718662199</v>
      </c>
    </row>
    <row r="106" spans="1:15" x14ac:dyDescent="0.25">
      <c r="A106" t="s">
        <v>129</v>
      </c>
      <c r="B106" t="s">
        <v>9</v>
      </c>
      <c r="C106">
        <v>1986</v>
      </c>
      <c r="D106" s="5">
        <v>12.965870738616145</v>
      </c>
      <c r="E106" s="5">
        <v>12.965870738616145</v>
      </c>
      <c r="F106" s="5">
        <v>12.965870738616145</v>
      </c>
      <c r="G106" s="5">
        <v>12.757352887631939</v>
      </c>
      <c r="H106" s="5">
        <v>12.757352887631939</v>
      </c>
      <c r="I106" s="5">
        <v>12.757352887631939</v>
      </c>
      <c r="J106" s="5">
        <v>11.897505523799795</v>
      </c>
      <c r="K106" s="5">
        <v>11.897505523799795</v>
      </c>
      <c r="L106" s="5">
        <v>11.897505523799795</v>
      </c>
      <c r="M106" s="5">
        <v>15.461678967832912</v>
      </c>
      <c r="N106" s="5">
        <v>15.461678967832912</v>
      </c>
      <c r="O106" s="5">
        <v>15.461678967832912</v>
      </c>
    </row>
    <row r="107" spans="1:15" x14ac:dyDescent="0.25">
      <c r="A107" t="s">
        <v>130</v>
      </c>
      <c r="B107" t="s">
        <v>9</v>
      </c>
      <c r="C107">
        <v>1987</v>
      </c>
      <c r="D107" s="5">
        <v>13.311134058332026</v>
      </c>
      <c r="E107" s="5">
        <v>13.311134058332026</v>
      </c>
      <c r="F107" s="5">
        <v>13.311134058332026</v>
      </c>
      <c r="G107" s="5">
        <v>13.06619010837535</v>
      </c>
      <c r="H107" s="5">
        <v>13.06619010837535</v>
      </c>
      <c r="I107" s="5">
        <v>13.06619010837535</v>
      </c>
      <c r="J107" s="5">
        <v>12.074589546457709</v>
      </c>
      <c r="K107" s="5">
        <v>12.074589546457709</v>
      </c>
      <c r="L107" s="5">
        <v>12.074589546457709</v>
      </c>
      <c r="M107" s="5">
        <v>14.865272476219404</v>
      </c>
      <c r="N107" s="5">
        <v>14.865272476219404</v>
      </c>
      <c r="O107" s="5">
        <v>14.865272476219404</v>
      </c>
    </row>
    <row r="108" spans="1:15" x14ac:dyDescent="0.25">
      <c r="A108" t="s">
        <v>131</v>
      </c>
      <c r="B108" t="s">
        <v>9</v>
      </c>
      <c r="C108">
        <v>1988</v>
      </c>
      <c r="D108" s="5">
        <v>13.862938828235093</v>
      </c>
      <c r="E108" s="5">
        <v>13.862938828235093</v>
      </c>
      <c r="F108" s="5">
        <v>13.862938828235093</v>
      </c>
      <c r="G108" s="5">
        <v>13.517567584846503</v>
      </c>
      <c r="H108" s="5">
        <v>13.517567584846503</v>
      </c>
      <c r="I108" s="5">
        <v>13.517567584846503</v>
      </c>
      <c r="J108" s="5">
        <v>12.181871252749833</v>
      </c>
      <c r="K108" s="5">
        <v>12.181871252749833</v>
      </c>
      <c r="L108" s="5">
        <v>12.181871252749833</v>
      </c>
      <c r="M108" s="5">
        <v>15.3346547086832</v>
      </c>
      <c r="N108" s="5">
        <v>15.3346547086832</v>
      </c>
      <c r="O108" s="5">
        <v>15.3346547086832</v>
      </c>
    </row>
    <row r="109" spans="1:15" x14ac:dyDescent="0.25">
      <c r="A109" t="s">
        <v>132</v>
      </c>
      <c r="B109" t="s">
        <v>9</v>
      </c>
      <c r="C109">
        <v>1989</v>
      </c>
      <c r="D109" s="5">
        <v>14.331510476420934</v>
      </c>
      <c r="E109" s="5">
        <v>14.331510476420934</v>
      </c>
      <c r="F109" s="5">
        <v>14.331510476420934</v>
      </c>
      <c r="G109" s="5">
        <v>13.82640480558992</v>
      </c>
      <c r="H109" s="5">
        <v>13.82640480558992</v>
      </c>
      <c r="I109" s="5">
        <v>13.82640480558992</v>
      </c>
      <c r="J109" s="5">
        <v>12.246809011462075</v>
      </c>
      <c r="K109" s="5">
        <v>12.246809011462075</v>
      </c>
      <c r="L109" s="5">
        <v>12.246809011462075</v>
      </c>
      <c r="M109" s="5">
        <v>15.705068414760108</v>
      </c>
      <c r="N109" s="5">
        <v>15.705068414760108</v>
      </c>
      <c r="O109" s="5">
        <v>15.705068414760108</v>
      </c>
    </row>
    <row r="110" spans="1:15" x14ac:dyDescent="0.25">
      <c r="A110" t="s">
        <v>133</v>
      </c>
      <c r="B110" t="s">
        <v>9</v>
      </c>
      <c r="C110">
        <v>1990</v>
      </c>
      <c r="D110" s="5">
        <v>14.315424654403444</v>
      </c>
      <c r="E110" s="5">
        <v>14.315424654403444</v>
      </c>
      <c r="F110" s="5">
        <v>14.315424654403444</v>
      </c>
      <c r="G110" s="5">
        <v>14.089366836204928</v>
      </c>
      <c r="H110" s="5">
        <v>14.089366836204928</v>
      </c>
      <c r="I110" s="5">
        <v>14.089366836204928</v>
      </c>
      <c r="J110" s="5">
        <v>11.843691602001304</v>
      </c>
      <c r="K110" s="5">
        <v>11.843691602001304</v>
      </c>
      <c r="L110" s="5">
        <v>11.843691602001304</v>
      </c>
      <c r="M110" s="5">
        <v>15.752642528935334</v>
      </c>
      <c r="N110" s="5">
        <v>15.752642528935334</v>
      </c>
      <c r="O110" s="5">
        <v>15.752642528935334</v>
      </c>
    </row>
    <row r="111" spans="1:15" x14ac:dyDescent="0.25">
      <c r="A111" t="s">
        <v>134</v>
      </c>
      <c r="B111" t="s">
        <v>9</v>
      </c>
      <c r="C111">
        <v>1991</v>
      </c>
      <c r="D111" s="5">
        <v>13.968029771943449</v>
      </c>
      <c r="E111" s="5">
        <v>13.968029771943449</v>
      </c>
      <c r="F111" s="5">
        <v>13.968029771943449</v>
      </c>
      <c r="G111" s="5">
        <v>12.979571438001262</v>
      </c>
      <c r="H111" s="5">
        <v>12.979571438001262</v>
      </c>
      <c r="I111" s="5">
        <v>12.979571438001262</v>
      </c>
      <c r="J111" s="5">
        <v>11.58249269526755</v>
      </c>
      <c r="K111" s="5">
        <v>11.58249269526755</v>
      </c>
      <c r="L111" s="5">
        <v>11.58249269526755</v>
      </c>
      <c r="M111" s="5">
        <v>15.925417886294014</v>
      </c>
      <c r="N111" s="5">
        <v>15.925417886294014</v>
      </c>
      <c r="O111" s="5">
        <v>15.925417886294014</v>
      </c>
    </row>
    <row r="112" spans="1:15" x14ac:dyDescent="0.25">
      <c r="A112" t="s">
        <v>135</v>
      </c>
      <c r="B112" t="s">
        <v>9</v>
      </c>
      <c r="C112">
        <v>1992</v>
      </c>
      <c r="D112" s="5">
        <v>13.966578779428572</v>
      </c>
      <c r="E112" s="5">
        <v>13.966578779428572</v>
      </c>
      <c r="F112" s="5">
        <v>13.966578779428572</v>
      </c>
      <c r="G112" s="5">
        <v>13.339601592511197</v>
      </c>
      <c r="H112" s="5">
        <v>13.339601592511197</v>
      </c>
      <c r="I112" s="5">
        <v>13.339601592511197</v>
      </c>
      <c r="J112" s="5">
        <v>11.95290591460099</v>
      </c>
      <c r="K112" s="5">
        <v>11.95290591460099</v>
      </c>
      <c r="L112" s="5">
        <v>11.95290591460099</v>
      </c>
      <c r="M112" s="5">
        <v>16.054200048842446</v>
      </c>
      <c r="N112" s="5">
        <v>16.054200048842446</v>
      </c>
      <c r="O112" s="5">
        <v>16.054200048842446</v>
      </c>
    </row>
    <row r="113" spans="1:15" x14ac:dyDescent="0.25">
      <c r="A113" t="s">
        <v>136</v>
      </c>
      <c r="B113" t="s">
        <v>9</v>
      </c>
      <c r="C113">
        <v>1993</v>
      </c>
      <c r="D113" s="5">
        <v>14.647378328512341</v>
      </c>
      <c r="E113" s="5">
        <v>14.647378328512341</v>
      </c>
      <c r="F113" s="5">
        <v>14.647378328512341</v>
      </c>
      <c r="G113" s="5">
        <v>13.57240550845172</v>
      </c>
      <c r="H113" s="5">
        <v>13.57240550845172</v>
      </c>
      <c r="I113" s="5">
        <v>13.57240550845172</v>
      </c>
      <c r="J113" s="5">
        <v>12.787578909795066</v>
      </c>
      <c r="K113" s="5">
        <v>12.787578909795066</v>
      </c>
      <c r="L113" s="5">
        <v>12.787578909795066</v>
      </c>
      <c r="M113" s="5">
        <v>16.529443885308069</v>
      </c>
      <c r="N113" s="5">
        <v>16.529443885308069</v>
      </c>
      <c r="O113" s="5">
        <v>16.529443885308069</v>
      </c>
    </row>
    <row r="114" spans="1:15" x14ac:dyDescent="0.25">
      <c r="A114" t="s">
        <v>137</v>
      </c>
      <c r="B114" t="s">
        <v>9</v>
      </c>
      <c r="C114">
        <v>1994</v>
      </c>
      <c r="D114" s="5">
        <v>14.50259336047818</v>
      </c>
      <c r="E114" s="5">
        <v>14.50259336047818</v>
      </c>
      <c r="F114" s="5">
        <v>14.50259336047818</v>
      </c>
      <c r="G114" s="5">
        <v>14.450781255047469</v>
      </c>
      <c r="H114" s="5">
        <v>14.450781255047469</v>
      </c>
      <c r="I114" s="5">
        <v>14.450781255047469</v>
      </c>
      <c r="J114" s="5">
        <v>12.113555589667156</v>
      </c>
      <c r="K114" s="5">
        <v>12.113555589667156</v>
      </c>
      <c r="L114" s="5">
        <v>12.113555589667156</v>
      </c>
      <c r="M114" s="5">
        <v>16.144653769155838</v>
      </c>
      <c r="N114" s="5">
        <v>16.144653769155838</v>
      </c>
      <c r="O114" s="5">
        <v>16.144653769155838</v>
      </c>
    </row>
    <row r="115" spans="1:15" x14ac:dyDescent="0.25">
      <c r="A115" t="s">
        <v>138</v>
      </c>
      <c r="B115" t="s">
        <v>9</v>
      </c>
      <c r="C115">
        <v>1995</v>
      </c>
      <c r="D115" s="5">
        <v>14.040029622036279</v>
      </c>
      <c r="E115" s="5">
        <v>14.040029622036279</v>
      </c>
      <c r="F115" s="5">
        <v>14.040029622036279</v>
      </c>
      <c r="G115" s="5">
        <v>13.219696429255452</v>
      </c>
      <c r="H115" s="5">
        <v>13.219696429255452</v>
      </c>
      <c r="I115" s="5">
        <v>13.219696429255452</v>
      </c>
      <c r="J115" s="5">
        <v>11.797252537090557</v>
      </c>
      <c r="K115" s="5">
        <v>11.797252537090557</v>
      </c>
      <c r="L115" s="5">
        <v>11.797252537090557</v>
      </c>
      <c r="M115" s="5">
        <v>16.701288469575292</v>
      </c>
      <c r="N115" s="5">
        <v>16.701288469575292</v>
      </c>
      <c r="O115" s="5">
        <v>16.701288469575292</v>
      </c>
    </row>
    <row r="116" spans="1:15" x14ac:dyDescent="0.25">
      <c r="A116" t="s">
        <v>139</v>
      </c>
      <c r="B116" t="s">
        <v>9</v>
      </c>
      <c r="C116">
        <v>1996</v>
      </c>
      <c r="D116" s="5">
        <v>13.659156409232512</v>
      </c>
      <c r="E116" s="5">
        <v>13.659156409232512</v>
      </c>
      <c r="F116" s="5">
        <v>13.659156409232512</v>
      </c>
      <c r="G116" s="5">
        <v>12.820929066398611</v>
      </c>
      <c r="H116" s="5">
        <v>12.820929066398611</v>
      </c>
      <c r="I116" s="5">
        <v>12.820929066398611</v>
      </c>
      <c r="J116" s="5">
        <v>11.428223679387163</v>
      </c>
      <c r="K116" s="5">
        <v>11.428223679387163</v>
      </c>
      <c r="L116" s="5">
        <v>11.428223679387163</v>
      </c>
      <c r="M116" s="5">
        <v>15.175865132450763</v>
      </c>
      <c r="N116" s="5">
        <v>15.175865132450763</v>
      </c>
      <c r="O116" s="5">
        <v>15.175865132450763</v>
      </c>
    </row>
    <row r="117" spans="1:15" x14ac:dyDescent="0.25">
      <c r="A117" t="s">
        <v>140</v>
      </c>
      <c r="B117" t="s">
        <v>9</v>
      </c>
      <c r="C117">
        <v>1997</v>
      </c>
      <c r="D117" s="5">
        <v>14.030963528648963</v>
      </c>
      <c r="E117" s="5">
        <v>14.030963528648963</v>
      </c>
      <c r="F117" s="5">
        <v>14.030963528648963</v>
      </c>
      <c r="G117" s="5">
        <v>13.073388270513764</v>
      </c>
      <c r="H117" s="5">
        <v>13.073388270513764</v>
      </c>
      <c r="I117" s="5">
        <v>13.073388270513764</v>
      </c>
      <c r="J117" s="5">
        <v>12.315079185556332</v>
      </c>
      <c r="K117" s="5">
        <v>12.315079185556332</v>
      </c>
      <c r="L117" s="5">
        <v>12.315079185556332</v>
      </c>
      <c r="M117" s="5">
        <v>14.109634805445328</v>
      </c>
      <c r="N117" s="5">
        <v>14.109634805445328</v>
      </c>
      <c r="O117" s="5">
        <v>14.109634805445328</v>
      </c>
    </row>
    <row r="118" spans="1:15" x14ac:dyDescent="0.25">
      <c r="A118" t="s">
        <v>141</v>
      </c>
      <c r="B118" t="s">
        <v>9</v>
      </c>
      <c r="C118">
        <v>1998</v>
      </c>
      <c r="D118" s="5">
        <v>13.997095524823303</v>
      </c>
      <c r="E118" s="5">
        <v>13.997095524823303</v>
      </c>
      <c r="F118" s="5">
        <v>13.997095524823303</v>
      </c>
      <c r="G118" s="5">
        <v>13.183204675525875</v>
      </c>
      <c r="H118" s="5">
        <v>13.183204675525875</v>
      </c>
      <c r="I118" s="5">
        <v>13.183204675525875</v>
      </c>
      <c r="J118" s="5">
        <v>11.364992429633451</v>
      </c>
      <c r="K118" s="5">
        <v>11.364992429633451</v>
      </c>
      <c r="L118" s="5">
        <v>11.364992429633451</v>
      </c>
      <c r="M118" s="5">
        <v>14.219906982090063</v>
      </c>
      <c r="N118" s="5">
        <v>14.219906982090063</v>
      </c>
      <c r="O118" s="5">
        <v>14.219906982090063</v>
      </c>
    </row>
    <row r="119" spans="1:15" x14ac:dyDescent="0.25">
      <c r="A119" t="s">
        <v>142</v>
      </c>
      <c r="B119" t="s">
        <v>9</v>
      </c>
      <c r="C119">
        <v>1999</v>
      </c>
      <c r="D119" s="5">
        <v>14.941536556792302</v>
      </c>
      <c r="E119" s="5">
        <v>14.941536556792302</v>
      </c>
      <c r="F119" s="5">
        <v>14.941536556792302</v>
      </c>
      <c r="G119" s="5">
        <v>14.121857495326534</v>
      </c>
      <c r="H119" s="5">
        <v>14.121857495326534</v>
      </c>
      <c r="I119" s="5">
        <v>14.121857495326534</v>
      </c>
      <c r="J119" s="5">
        <v>12.206068974789439</v>
      </c>
      <c r="K119" s="5">
        <v>12.206068974789439</v>
      </c>
      <c r="L119" s="5">
        <v>12.206068974789439</v>
      </c>
      <c r="M119" s="5">
        <v>12.948576651150526</v>
      </c>
      <c r="N119" s="5">
        <v>12.948576651150526</v>
      </c>
      <c r="O119" s="5">
        <v>12.948576651150526</v>
      </c>
    </row>
    <row r="120" spans="1:15" x14ac:dyDescent="0.25">
      <c r="A120" t="s">
        <v>143</v>
      </c>
      <c r="B120" t="s">
        <v>9</v>
      </c>
      <c r="C120">
        <v>2000</v>
      </c>
      <c r="D120" s="5">
        <v>14.624920778408791</v>
      </c>
      <c r="E120" s="5">
        <v>14.624920778408791</v>
      </c>
      <c r="F120" s="5">
        <v>14.624920778408791</v>
      </c>
      <c r="G120" s="5">
        <v>13.822607699102365</v>
      </c>
      <c r="H120" s="5">
        <v>13.822607699102365</v>
      </c>
      <c r="I120" s="5">
        <v>13.822607699102365</v>
      </c>
      <c r="J120" s="5">
        <v>11.947407612273288</v>
      </c>
      <c r="K120" s="5">
        <v>11.947407612273288</v>
      </c>
      <c r="L120" s="5">
        <v>11.947407612273288</v>
      </c>
      <c r="M120" s="5">
        <v>12.36128440139059</v>
      </c>
      <c r="N120" s="5">
        <v>12.36128440139059</v>
      </c>
      <c r="O120" s="5">
        <v>12.36128440139059</v>
      </c>
    </row>
    <row r="121" spans="1:15" x14ac:dyDescent="0.25">
      <c r="A121" t="s">
        <v>144</v>
      </c>
      <c r="B121" t="s">
        <v>9</v>
      </c>
      <c r="C121">
        <v>2001</v>
      </c>
      <c r="D121" s="5">
        <v>12.999827327696991</v>
      </c>
      <c r="E121" s="5">
        <v>12.999827327696991</v>
      </c>
      <c r="F121" s="5">
        <v>12.999827327696991</v>
      </c>
      <c r="G121" s="5">
        <v>12.49854210751241</v>
      </c>
      <c r="H121" s="5">
        <v>12.49854210751241</v>
      </c>
      <c r="I121" s="5">
        <v>12.49854210751241</v>
      </c>
      <c r="J121" s="5">
        <v>10.731892118056688</v>
      </c>
      <c r="K121" s="5">
        <v>10.731892118056688</v>
      </c>
      <c r="L121" s="5">
        <v>10.731892118056688</v>
      </c>
      <c r="M121" s="5">
        <v>15.027716318222497</v>
      </c>
      <c r="N121" s="5">
        <v>15.027716318222497</v>
      </c>
      <c r="O121" s="5">
        <v>15.027716318222497</v>
      </c>
    </row>
    <row r="122" spans="1:15" x14ac:dyDescent="0.25">
      <c r="A122" t="s">
        <v>145</v>
      </c>
      <c r="B122" t="s">
        <v>9</v>
      </c>
      <c r="C122">
        <v>2002</v>
      </c>
      <c r="D122" s="5">
        <v>11.372081620427018</v>
      </c>
      <c r="E122" s="5">
        <v>11.372081620427018</v>
      </c>
      <c r="F122" s="5">
        <v>11.372081620427018</v>
      </c>
      <c r="G122" s="5">
        <v>13.37196347315964</v>
      </c>
      <c r="H122" s="5">
        <v>13.37196347315964</v>
      </c>
      <c r="I122" s="5">
        <v>13.37196347315964</v>
      </c>
      <c r="J122" s="5">
        <v>10.48432019808077</v>
      </c>
      <c r="K122" s="5">
        <v>10.48432019808077</v>
      </c>
      <c r="L122" s="5">
        <v>10.48432019808077</v>
      </c>
      <c r="M122" s="5">
        <v>15.689256773020073</v>
      </c>
      <c r="N122" s="5">
        <v>15.689256773020073</v>
      </c>
      <c r="O122" s="5">
        <v>15.689256773020073</v>
      </c>
    </row>
    <row r="123" spans="1:15" x14ac:dyDescent="0.25">
      <c r="A123" t="s">
        <v>146</v>
      </c>
      <c r="B123" t="s">
        <v>9</v>
      </c>
      <c r="C123">
        <v>2003</v>
      </c>
      <c r="D123" s="5">
        <v>12.626929492076044</v>
      </c>
      <c r="E123" s="5">
        <v>12.626929492076044</v>
      </c>
      <c r="F123" s="5">
        <v>12.626929492076044</v>
      </c>
      <c r="G123" s="5">
        <v>12.054049196166268</v>
      </c>
      <c r="H123" s="5">
        <v>12.054049196166268</v>
      </c>
      <c r="I123" s="5">
        <v>12.054049196166268</v>
      </c>
      <c r="J123" s="5">
        <v>10.785530783798283</v>
      </c>
      <c r="K123" s="5">
        <v>10.785530783798283</v>
      </c>
      <c r="L123" s="5">
        <v>10.785530783798283</v>
      </c>
      <c r="M123" s="5">
        <v>15.178763454619256</v>
      </c>
      <c r="N123" s="5">
        <v>15.178763454619256</v>
      </c>
      <c r="O123" s="5">
        <v>15.178763454619256</v>
      </c>
    </row>
    <row r="124" spans="1:15" x14ac:dyDescent="0.25">
      <c r="A124" t="s">
        <v>147</v>
      </c>
      <c r="B124" t="s">
        <v>9</v>
      </c>
      <c r="C124">
        <v>2004</v>
      </c>
      <c r="D124" s="5">
        <v>12.309107871450982</v>
      </c>
      <c r="E124" s="5">
        <v>12.309107871450982</v>
      </c>
      <c r="F124" s="5">
        <v>12.309107871450982</v>
      </c>
      <c r="G124" s="5">
        <v>11.671508596831101</v>
      </c>
      <c r="H124" s="5">
        <v>11.671508596831101</v>
      </c>
      <c r="I124" s="5">
        <v>11.671508596831101</v>
      </c>
      <c r="J124" s="5">
        <v>10.315339691999132</v>
      </c>
      <c r="K124" s="5">
        <v>10.315339691999132</v>
      </c>
      <c r="L124" s="5">
        <v>10.315339691999132</v>
      </c>
      <c r="M124" s="5">
        <v>13.069348826058741</v>
      </c>
      <c r="N124" s="5">
        <v>13.069348826058741</v>
      </c>
      <c r="O124" s="5">
        <v>13.069348826058741</v>
      </c>
    </row>
    <row r="125" spans="1:15" x14ac:dyDescent="0.25">
      <c r="A125" t="s">
        <v>148</v>
      </c>
      <c r="B125" t="s">
        <v>9</v>
      </c>
      <c r="C125">
        <v>2005</v>
      </c>
      <c r="D125" s="5">
        <v>11.870118523262043</v>
      </c>
      <c r="E125" s="5">
        <v>11.870118523262043</v>
      </c>
      <c r="F125" s="5">
        <v>11.870118523262043</v>
      </c>
      <c r="G125" s="5">
        <v>11.343591846664376</v>
      </c>
      <c r="H125" s="5">
        <v>11.343591846664376</v>
      </c>
      <c r="I125" s="5">
        <v>11.343591846664376</v>
      </c>
      <c r="J125" s="5">
        <v>10.149442339370538</v>
      </c>
      <c r="K125" s="5">
        <v>10.149442339370538</v>
      </c>
      <c r="L125" s="5">
        <v>10.149442339370538</v>
      </c>
      <c r="M125" s="5">
        <v>12.689880010386178</v>
      </c>
      <c r="N125" s="5">
        <v>12.689880010386178</v>
      </c>
      <c r="O125" s="5">
        <v>12.689880010386178</v>
      </c>
    </row>
    <row r="126" spans="1:15" x14ac:dyDescent="0.25">
      <c r="A126" t="s">
        <v>149</v>
      </c>
      <c r="B126" t="s">
        <v>9</v>
      </c>
      <c r="C126">
        <v>2006</v>
      </c>
      <c r="D126" s="5">
        <v>11.533285125728712</v>
      </c>
      <c r="E126" s="5">
        <v>11.533285125728712</v>
      </c>
      <c r="F126" s="5">
        <v>11.533285125728712</v>
      </c>
      <c r="G126" s="5">
        <v>10.94772229030268</v>
      </c>
      <c r="H126" s="5">
        <v>10.94772229030268</v>
      </c>
      <c r="I126" s="5">
        <v>10.94772229030268</v>
      </c>
      <c r="J126" s="5">
        <v>9.9971267250888687</v>
      </c>
      <c r="K126" s="5">
        <v>9.9971267250888687</v>
      </c>
      <c r="L126" s="5">
        <v>9.9971267250888687</v>
      </c>
      <c r="M126" s="5">
        <v>14.602870059141273</v>
      </c>
      <c r="N126" s="5">
        <v>14.602870059141273</v>
      </c>
      <c r="O126" s="5">
        <v>14.602870059141273</v>
      </c>
    </row>
    <row r="127" spans="1:15" x14ac:dyDescent="0.25">
      <c r="A127" t="s">
        <v>150</v>
      </c>
      <c r="B127" t="s">
        <v>9</v>
      </c>
      <c r="C127">
        <v>2007</v>
      </c>
      <c r="D127" s="5">
        <v>11.528592523523203</v>
      </c>
      <c r="E127" s="5">
        <v>11.528592523523203</v>
      </c>
      <c r="F127" s="5">
        <v>11.528592523523203</v>
      </c>
      <c r="G127" s="5">
        <v>11.003116552725924</v>
      </c>
      <c r="H127" s="5">
        <v>11.003116552725924</v>
      </c>
      <c r="I127" s="5">
        <v>11.003116552725924</v>
      </c>
      <c r="J127" s="5">
        <v>9.9853058701800776</v>
      </c>
      <c r="K127" s="5">
        <v>9.9853058701800776</v>
      </c>
      <c r="L127" s="5">
        <v>9.9853058701800776</v>
      </c>
      <c r="M127" s="5">
        <v>13.81409348684393</v>
      </c>
      <c r="N127" s="5">
        <v>13.81409348684393</v>
      </c>
      <c r="O127" s="5">
        <v>13.81409348684393</v>
      </c>
    </row>
    <row r="128" spans="1:15" x14ac:dyDescent="0.25">
      <c r="A128" t="s">
        <v>151</v>
      </c>
      <c r="B128" t="s">
        <v>9</v>
      </c>
      <c r="C128">
        <v>2008</v>
      </c>
      <c r="D128" s="5">
        <v>12.032221156445912</v>
      </c>
      <c r="E128" s="5">
        <v>12.032221156445912</v>
      </c>
      <c r="F128" s="5">
        <v>12.032221156445912</v>
      </c>
      <c r="G128" s="5">
        <v>11.507941025963474</v>
      </c>
      <c r="H128" s="5">
        <v>11.507941025963474</v>
      </c>
      <c r="I128" s="5">
        <v>11.507941025963474</v>
      </c>
      <c r="J128" s="5">
        <v>10.548296399104116</v>
      </c>
      <c r="K128" s="5">
        <v>10.548296399104116</v>
      </c>
      <c r="L128" s="5">
        <v>10.548296399104116</v>
      </c>
      <c r="M128" s="5">
        <v>12.820549295932175</v>
      </c>
      <c r="N128" s="5">
        <v>12.820549295932175</v>
      </c>
      <c r="O128" s="5">
        <v>12.820549295932175</v>
      </c>
    </row>
    <row r="129" spans="1:15" x14ac:dyDescent="0.25">
      <c r="A129" t="s">
        <v>152</v>
      </c>
      <c r="B129" t="s">
        <v>9</v>
      </c>
      <c r="C129">
        <v>2009</v>
      </c>
      <c r="D129" s="5">
        <v>12.895222322479167</v>
      </c>
      <c r="E129" s="5">
        <v>12.895222322479167</v>
      </c>
      <c r="F129" s="5">
        <v>12.895222322479167</v>
      </c>
      <c r="G129" s="5">
        <v>12.713527679628942</v>
      </c>
      <c r="H129" s="5">
        <v>12.713527679628942</v>
      </c>
      <c r="I129" s="5">
        <v>12.713527679628942</v>
      </c>
      <c r="J129" s="5">
        <v>11.247789402715442</v>
      </c>
      <c r="K129" s="5">
        <v>11.247789402715442</v>
      </c>
      <c r="L129" s="5">
        <v>11.247789402715442</v>
      </c>
      <c r="M129" s="5">
        <v>14.234249508063458</v>
      </c>
      <c r="N129" s="5">
        <v>14.234249508063458</v>
      </c>
      <c r="O129" s="5">
        <v>14.234249508063458</v>
      </c>
    </row>
    <row r="130" spans="1:15" x14ac:dyDescent="0.25">
      <c r="A130" t="s">
        <v>153</v>
      </c>
      <c r="B130" t="s">
        <v>9</v>
      </c>
      <c r="C130">
        <v>2010</v>
      </c>
      <c r="D130" s="5">
        <v>13.133778811315118</v>
      </c>
      <c r="E130" s="5">
        <v>13.133778811315118</v>
      </c>
      <c r="F130" s="5">
        <v>13.133778811315118</v>
      </c>
      <c r="G130" s="5">
        <v>13.163530541134818</v>
      </c>
      <c r="H130" s="5">
        <v>13.163530541134818</v>
      </c>
      <c r="I130" s="5">
        <v>13.163530541134818</v>
      </c>
      <c r="J130" s="5">
        <v>11.776097566708103</v>
      </c>
      <c r="K130" s="5">
        <v>11.776097566708103</v>
      </c>
      <c r="L130" s="5">
        <v>11.776097566708103</v>
      </c>
      <c r="M130" s="5">
        <v>14.234249508063458</v>
      </c>
      <c r="N130" s="5">
        <v>14.234249508063458</v>
      </c>
      <c r="O130" s="5">
        <v>14.234249508063458</v>
      </c>
    </row>
    <row r="131" spans="1:15" x14ac:dyDescent="0.25">
      <c r="A131" t="s">
        <v>154</v>
      </c>
      <c r="B131" t="s">
        <v>9</v>
      </c>
      <c r="C131">
        <v>2011</v>
      </c>
      <c r="D131" s="5">
        <v>13.036897664881677</v>
      </c>
      <c r="E131" s="5">
        <v>13.036897664881677</v>
      </c>
      <c r="F131" s="5">
        <v>13.036897664881677</v>
      </c>
      <c r="G131" s="5">
        <v>13.166412862303677</v>
      </c>
      <c r="H131" s="5">
        <v>13.166412862303677</v>
      </c>
      <c r="I131" s="5">
        <v>13.166412862303677</v>
      </c>
      <c r="J131" s="5">
        <v>12.1928359756602</v>
      </c>
      <c r="K131" s="5">
        <v>12.1928359756602</v>
      </c>
      <c r="L131" s="5">
        <v>12.1928359756602</v>
      </c>
      <c r="M131" s="5">
        <v>14.234249508063458</v>
      </c>
      <c r="N131" s="5">
        <v>14.234249508063458</v>
      </c>
      <c r="O131" s="5">
        <v>14.234249508063458</v>
      </c>
    </row>
    <row r="132" spans="1:15" x14ac:dyDescent="0.25">
      <c r="A132" t="s">
        <v>155</v>
      </c>
      <c r="B132" t="s">
        <v>9</v>
      </c>
      <c r="C132">
        <v>2012</v>
      </c>
      <c r="D132" s="5">
        <v>13.414137759138928</v>
      </c>
      <c r="E132" s="5">
        <v>13.414137759138928</v>
      </c>
      <c r="F132" s="5">
        <v>13.414137759138928</v>
      </c>
      <c r="G132" s="5">
        <v>13.116593215653319</v>
      </c>
      <c r="H132" s="5">
        <v>13.116593215653319</v>
      </c>
      <c r="I132" s="5">
        <v>13.116593215653319</v>
      </c>
      <c r="J132" s="5">
        <v>12.073654552474702</v>
      </c>
      <c r="K132" s="5">
        <v>12.073654552474702</v>
      </c>
      <c r="L132" s="5">
        <v>12.073654552474702</v>
      </c>
      <c r="M132" s="5">
        <v>14.234249508063458</v>
      </c>
      <c r="N132" s="5">
        <v>14.234249508063458</v>
      </c>
      <c r="O132" s="5">
        <v>14.234249508063458</v>
      </c>
    </row>
    <row r="133" spans="1:15" x14ac:dyDescent="0.25">
      <c r="A133" t="s">
        <v>156</v>
      </c>
      <c r="B133" t="s">
        <v>9</v>
      </c>
      <c r="C133">
        <v>2013</v>
      </c>
      <c r="D133" s="5">
        <v>14.322778399029316</v>
      </c>
      <c r="E133" s="5">
        <v>14.322778399029316</v>
      </c>
      <c r="F133" s="5">
        <v>14.322778399029316</v>
      </c>
      <c r="G133" s="5">
        <v>14.02550744408736</v>
      </c>
      <c r="H133" s="5">
        <v>14.02550744408736</v>
      </c>
      <c r="I133" s="5">
        <v>14.02550744408736</v>
      </c>
      <c r="J133" s="5">
        <v>12.813088361644914</v>
      </c>
      <c r="K133" s="5">
        <v>12.813088361644914</v>
      </c>
      <c r="L133" s="5">
        <v>12.813088361644914</v>
      </c>
      <c r="M133" s="5">
        <v>15.319912606136091</v>
      </c>
      <c r="N133" s="5">
        <v>15.319912606136091</v>
      </c>
      <c r="O133" s="5">
        <v>15.319912606136091</v>
      </c>
    </row>
    <row r="134" spans="1:15" x14ac:dyDescent="0.25">
      <c r="A134" t="s">
        <v>157</v>
      </c>
      <c r="B134" t="s">
        <v>9</v>
      </c>
      <c r="C134">
        <v>2014</v>
      </c>
      <c r="D134" s="5">
        <v>15.008022118626444</v>
      </c>
      <c r="E134" s="5">
        <v>15.008022118626444</v>
      </c>
      <c r="F134" s="5">
        <v>15.008022118626444</v>
      </c>
      <c r="G134" s="5">
        <v>15.198779176757524</v>
      </c>
      <c r="H134" s="5">
        <v>15.198779176757524</v>
      </c>
      <c r="I134" s="5">
        <v>15.198779176757524</v>
      </c>
      <c r="J134" s="5">
        <v>13.141506880616143</v>
      </c>
      <c r="K134" s="5">
        <v>13.141506880616143</v>
      </c>
      <c r="L134" s="5">
        <v>13.141506880616143</v>
      </c>
      <c r="M134" s="5">
        <v>15.712584760332488</v>
      </c>
      <c r="N134" s="5">
        <v>15.712584760332488</v>
      </c>
      <c r="O134" s="5">
        <v>15.712584760332488</v>
      </c>
    </row>
    <row r="135" spans="1:15" x14ac:dyDescent="0.25">
      <c r="A135" t="s">
        <v>158</v>
      </c>
      <c r="B135" t="s">
        <v>9</v>
      </c>
      <c r="C135">
        <v>2015</v>
      </c>
      <c r="D135" s="5">
        <v>15.455225288214576</v>
      </c>
      <c r="E135" s="5">
        <v>15.446649391742495</v>
      </c>
      <c r="F135" s="5">
        <v>15.455225288214576</v>
      </c>
      <c r="G135" s="5">
        <v>16.759725814952944</v>
      </c>
      <c r="H135" s="5">
        <v>15.642981551480858</v>
      </c>
      <c r="I135" s="5">
        <v>16.759725814952944</v>
      </c>
      <c r="J135" s="5">
        <v>14.103514266222817</v>
      </c>
      <c r="K135" s="5">
        <v>13.525583028833339</v>
      </c>
      <c r="L135" s="5">
        <v>14.103514266222817</v>
      </c>
      <c r="M135" s="5">
        <v>16.862804649400644</v>
      </c>
      <c r="N135" s="5">
        <v>16.171803713539912</v>
      </c>
      <c r="O135" s="5">
        <v>16.862804649400644</v>
      </c>
    </row>
    <row r="136" spans="1:15" x14ac:dyDescent="0.25">
      <c r="A136" t="s">
        <v>159</v>
      </c>
      <c r="B136" t="s">
        <v>9</v>
      </c>
      <c r="C136">
        <v>2016</v>
      </c>
      <c r="D136" s="5">
        <v>15.876161667432587</v>
      </c>
      <c r="E136" s="5">
        <v>15.71859638225899</v>
      </c>
      <c r="F136" s="5">
        <v>16.090306719809885</v>
      </c>
      <c r="G136" s="5">
        <v>17.02866063806135</v>
      </c>
      <c r="H136" s="5">
        <v>15.91838508060507</v>
      </c>
      <c r="I136" s="5">
        <v>17.448411386674866</v>
      </c>
      <c r="J136" s="5">
        <v>14.381819781786826</v>
      </c>
      <c r="K136" s="5">
        <v>13.763708560551466</v>
      </c>
      <c r="L136" s="5">
        <v>14.683051598334551</v>
      </c>
      <c r="M136" s="5">
        <v>17.195559412023613</v>
      </c>
      <c r="N136" s="5">
        <v>16.456517455632849</v>
      </c>
      <c r="O136" s="5">
        <v>17.5557259053347</v>
      </c>
    </row>
    <row r="137" spans="1:15" x14ac:dyDescent="0.25">
      <c r="A137" t="s">
        <v>160</v>
      </c>
      <c r="B137" t="s">
        <v>9</v>
      </c>
      <c r="C137">
        <v>2017</v>
      </c>
      <c r="D137" s="5">
        <v>16.330451104631166</v>
      </c>
      <c r="E137" s="5">
        <v>16.017888912609699</v>
      </c>
      <c r="F137" s="5">
        <v>16.772362820555692</v>
      </c>
      <c r="G137" s="5">
        <v>17.34901707332493</v>
      </c>
      <c r="H137" s="5">
        <v>16.221481720661842</v>
      </c>
      <c r="I137" s="5">
        <v>18.188036531293918</v>
      </c>
      <c r="J137" s="5">
        <v>14.756086843886708</v>
      </c>
      <c r="K137" s="5">
        <v>14.025778726482221</v>
      </c>
      <c r="L137" s="5">
        <v>15.305455204095519</v>
      </c>
      <c r="M137" s="5">
        <v>17.643050174663561</v>
      </c>
      <c r="N137" s="5">
        <v>16.76986049404918</v>
      </c>
      <c r="O137" s="5">
        <v>18.299900032358199</v>
      </c>
    </row>
    <row r="138" spans="1:15" x14ac:dyDescent="0.25">
      <c r="A138" t="s">
        <v>161</v>
      </c>
      <c r="B138" t="s">
        <v>9</v>
      </c>
      <c r="C138">
        <v>2018</v>
      </c>
      <c r="D138" s="5">
        <v>16.830125055420556</v>
      </c>
      <c r="E138" s="5">
        <v>16.35485553552769</v>
      </c>
      <c r="F138" s="5">
        <v>17.516275991332002</v>
      </c>
      <c r="G138" s="5">
        <v>17.709796967885843</v>
      </c>
      <c r="H138" s="5">
        <v>16.562731303797253</v>
      </c>
      <c r="I138" s="5">
        <v>18.994739800889768</v>
      </c>
      <c r="J138" s="5">
        <v>15.159213856610826</v>
      </c>
      <c r="K138" s="5">
        <v>14.320837539603163</v>
      </c>
      <c r="L138" s="5">
        <v>15.984305872475955</v>
      </c>
      <c r="M138" s="5">
        <v>18.125047210022597</v>
      </c>
      <c r="N138" s="5">
        <v>17.122646263030077</v>
      </c>
      <c r="O138" s="5">
        <v>19.111564840925105</v>
      </c>
    </row>
    <row r="139" spans="1:15" x14ac:dyDescent="0.25">
      <c r="A139" t="s">
        <v>162</v>
      </c>
      <c r="B139" t="s">
        <v>9</v>
      </c>
      <c r="C139">
        <v>2019</v>
      </c>
      <c r="D139" s="5">
        <v>17.272932527512179</v>
      </c>
      <c r="E139" s="5">
        <v>16.628711259232436</v>
      </c>
      <c r="F139" s="5">
        <v>18.218213462009409</v>
      </c>
      <c r="G139" s="5">
        <v>18.013460671116725</v>
      </c>
      <c r="H139" s="5">
        <v>16.840067826756783</v>
      </c>
      <c r="I139" s="5">
        <v>19.755924405346217</v>
      </c>
      <c r="J139" s="5">
        <v>15.492030488904923</v>
      </c>
      <c r="K139" s="5">
        <v>14.560634419492853</v>
      </c>
      <c r="L139" s="5">
        <v>16.624852027389938</v>
      </c>
      <c r="M139" s="5">
        <v>18.522977949022007</v>
      </c>
      <c r="N139" s="5">
        <v>17.409358345195297</v>
      </c>
      <c r="O139" s="5">
        <v>19.877431026852115</v>
      </c>
    </row>
    <row r="140" spans="1:15" x14ac:dyDescent="0.25">
      <c r="A140" t="s">
        <v>163</v>
      </c>
      <c r="B140" t="s">
        <v>9</v>
      </c>
      <c r="C140">
        <v>2020</v>
      </c>
      <c r="D140" s="5">
        <v>17.365761782986819</v>
      </c>
      <c r="E140" s="5">
        <v>16.558603413755268</v>
      </c>
      <c r="F140" s="5">
        <v>18.567503954010242</v>
      </c>
      <c r="G140" s="5">
        <v>18.028203796725943</v>
      </c>
      <c r="H140" s="5">
        <v>16.769068886753669</v>
      </c>
      <c r="I140" s="5">
        <v>20.134696811864806</v>
      </c>
      <c r="J140" s="5">
        <v>15.54293476531539</v>
      </c>
      <c r="K140" s="5">
        <v>14.499245735065212</v>
      </c>
      <c r="L140" s="5">
        <v>16.943593640347611</v>
      </c>
      <c r="M140" s="5">
        <v>18.583841422673011</v>
      </c>
      <c r="N140" s="5">
        <v>17.335959235324772</v>
      </c>
      <c r="O140" s="5">
        <v>20.258533031039303</v>
      </c>
    </row>
    <row r="141" spans="1:15" x14ac:dyDescent="0.25">
      <c r="A141" t="s">
        <v>164</v>
      </c>
      <c r="B141" t="s">
        <v>9</v>
      </c>
      <c r="C141">
        <v>2021</v>
      </c>
      <c r="D141" s="5">
        <v>17.457832310752231</v>
      </c>
      <c r="E141" s="5">
        <v>16.487603424351526</v>
      </c>
      <c r="F141" s="5">
        <v>18.922128151946147</v>
      </c>
      <c r="G141" s="5">
        <v>18.041659315090385</v>
      </c>
      <c r="H141" s="5">
        <v>16.697166463371694</v>
      </c>
      <c r="I141" s="5">
        <v>20.519253116539677</v>
      </c>
      <c r="J141" s="5">
        <v>15.592883034496156</v>
      </c>
      <c r="K141" s="5">
        <v>14.437075860720817</v>
      </c>
      <c r="L141" s="5">
        <v>17.267202474348288</v>
      </c>
      <c r="M141" s="5">
        <v>18.643561850494898</v>
      </c>
      <c r="N141" s="5">
        <v>17.261626099174578</v>
      </c>
      <c r="O141" s="5">
        <v>20.645454506606768</v>
      </c>
    </row>
    <row r="142" spans="1:15" x14ac:dyDescent="0.25">
      <c r="A142" t="s">
        <v>165</v>
      </c>
      <c r="B142" t="s">
        <v>9</v>
      </c>
      <c r="C142">
        <v>2022</v>
      </c>
      <c r="D142" s="5">
        <v>17.547065710707262</v>
      </c>
      <c r="E142" s="5">
        <v>16.413797358486093</v>
      </c>
      <c r="F142" s="5">
        <v>19.279871735082644</v>
      </c>
      <c r="G142" s="5">
        <v>18.051703972999849</v>
      </c>
      <c r="H142" s="5">
        <v>16.622422297343196</v>
      </c>
      <c r="I142" s="5">
        <v>20.907192098574345</v>
      </c>
      <c r="J142" s="5">
        <v>15.640027939365352</v>
      </c>
      <c r="K142" s="5">
        <v>14.372448895572751</v>
      </c>
      <c r="L142" s="5">
        <v>17.593657872721717</v>
      </c>
      <c r="M142" s="5">
        <v>18.699930448137813</v>
      </c>
      <c r="N142" s="5">
        <v>17.184355153238396</v>
      </c>
      <c r="O142" s="5">
        <v>21.03577946431589</v>
      </c>
    </row>
    <row r="143" spans="1:15" x14ac:dyDescent="0.25">
      <c r="A143" t="s">
        <v>166</v>
      </c>
      <c r="B143" t="s">
        <v>9</v>
      </c>
      <c r="C143">
        <v>2023</v>
      </c>
      <c r="D143" s="5">
        <v>17.639848268908967</v>
      </c>
      <c r="E143" s="5">
        <v>16.343187373323133</v>
      </c>
      <c r="F143" s="5">
        <v>19.64782399435612</v>
      </c>
      <c r="G143" s="5">
        <v>18.064921811165917</v>
      </c>
      <c r="H143" s="5">
        <v>16.550914835288353</v>
      </c>
      <c r="I143" s="5">
        <v>21.306201421532478</v>
      </c>
      <c r="J143" s="5">
        <v>15.690066556000602</v>
      </c>
      <c r="K143" s="5">
        <v>14.310620521485564</v>
      </c>
      <c r="L143" s="5">
        <v>17.929429098386709</v>
      </c>
      <c r="M143" s="5">
        <v>18.75975889949531</v>
      </c>
      <c r="N143" s="5">
        <v>17.110430330365045</v>
      </c>
      <c r="O143" s="5">
        <v>21.437242849852279</v>
      </c>
    </row>
    <row r="144" spans="1:15" x14ac:dyDescent="0.25">
      <c r="A144" t="s">
        <v>167</v>
      </c>
      <c r="B144" t="s">
        <v>9</v>
      </c>
      <c r="C144">
        <v>2024</v>
      </c>
      <c r="D144" s="5">
        <v>17.74207681850568</v>
      </c>
      <c r="E144" s="5">
        <v>16.281099098772227</v>
      </c>
      <c r="F144" s="5">
        <v>20.032910243225579</v>
      </c>
      <c r="G144" s="5">
        <v>18.08727896067192</v>
      </c>
      <c r="H144" s="5">
        <v>16.48803739768157</v>
      </c>
      <c r="I144" s="5">
        <v>21.723790930957644</v>
      </c>
      <c r="J144" s="5">
        <v>15.748214245743251</v>
      </c>
      <c r="K144" s="5">
        <v>14.256254031300045</v>
      </c>
      <c r="L144" s="5">
        <v>18.28083577822321</v>
      </c>
      <c r="M144" s="5">
        <v>18.82928292836041</v>
      </c>
      <c r="N144" s="5">
        <v>17.045427276078954</v>
      </c>
      <c r="O144" s="5">
        <v>21.857400697231434</v>
      </c>
    </row>
    <row r="145" spans="1:15" x14ac:dyDescent="0.25">
      <c r="A145" t="s">
        <v>168</v>
      </c>
      <c r="B145" t="s">
        <v>9</v>
      </c>
      <c r="C145">
        <v>2025</v>
      </c>
      <c r="D145" s="5">
        <v>17.852194819045479</v>
      </c>
      <c r="E145" s="5">
        <v>16.225878954121537</v>
      </c>
      <c r="F145" s="5">
        <v>20.433896227640663</v>
      </c>
      <c r="G145" s="5">
        <v>18.117069049409473</v>
      </c>
      <c r="H145" s="5">
        <v>16.432115386238582</v>
      </c>
      <c r="I145" s="5">
        <v>22.158622195407759</v>
      </c>
      <c r="J145" s="5">
        <v>15.813040940900876</v>
      </c>
      <c r="K145" s="5">
        <v>14.207901496559641</v>
      </c>
      <c r="L145" s="5">
        <v>18.646751605801988</v>
      </c>
      <c r="M145" s="5">
        <v>18.906792680601903</v>
      </c>
      <c r="N145" s="5">
        <v>16.987614781105023</v>
      </c>
      <c r="O145" s="5">
        <v>22.294906343137178</v>
      </c>
    </row>
    <row r="146" spans="1:15" x14ac:dyDescent="0.25">
      <c r="A146" t="s">
        <v>169</v>
      </c>
      <c r="B146" t="s">
        <v>9</v>
      </c>
      <c r="C146">
        <v>2026</v>
      </c>
      <c r="D146" s="5">
        <v>17.96976784122872</v>
      </c>
      <c r="E146" s="5">
        <v>16.176942069094363</v>
      </c>
      <c r="F146" s="5">
        <v>20.850765704701516</v>
      </c>
      <c r="G146" s="5">
        <v>18.153749095894796</v>
      </c>
      <c r="H146" s="5">
        <v>16.38255649678284</v>
      </c>
      <c r="I146" s="5">
        <v>22.610677600998667</v>
      </c>
      <c r="J146" s="5">
        <v>15.884120118405759</v>
      </c>
      <c r="K146" s="5">
        <v>14.165050786038478</v>
      </c>
      <c r="L146" s="5">
        <v>19.027161758824082</v>
      </c>
      <c r="M146" s="5">
        <v>18.991778185794423</v>
      </c>
      <c r="N146" s="5">
        <v>16.936380518001044</v>
      </c>
      <c r="O146" s="5">
        <v>22.749742065353111</v>
      </c>
    </row>
    <row r="147" spans="1:15" x14ac:dyDescent="0.25">
      <c r="A147" t="s">
        <v>170</v>
      </c>
      <c r="B147" t="s">
        <v>14</v>
      </c>
      <c r="C147">
        <v>1980</v>
      </c>
      <c r="D147" s="5">
        <v>15.210082316769391</v>
      </c>
      <c r="E147" s="5">
        <v>15.210082316769391</v>
      </c>
      <c r="F147" s="5">
        <v>15.210082316769391</v>
      </c>
      <c r="G147" s="5">
        <v>9.6259047307013308</v>
      </c>
      <c r="H147" s="5">
        <v>9.6259047307013308</v>
      </c>
      <c r="I147" s="5">
        <v>9.6259047307013308</v>
      </c>
      <c r="J147" s="5">
        <v>14.312991743242872</v>
      </c>
      <c r="K147" s="5">
        <v>14.312991743242872</v>
      </c>
      <c r="L147" s="5">
        <v>14.312991743242872</v>
      </c>
      <c r="M147" s="5">
        <v>15.798156152592499</v>
      </c>
      <c r="N147" s="5">
        <v>15.798156152592499</v>
      </c>
      <c r="O147" s="5">
        <v>15.798156152592499</v>
      </c>
    </row>
    <row r="148" spans="1:15" x14ac:dyDescent="0.25">
      <c r="A148" t="s">
        <v>171</v>
      </c>
      <c r="B148" t="s">
        <v>14</v>
      </c>
      <c r="C148">
        <v>1981</v>
      </c>
      <c r="D148" s="5">
        <v>14.553465467666861</v>
      </c>
      <c r="E148" s="5">
        <v>14.553465467666861</v>
      </c>
      <c r="F148" s="5">
        <v>14.553465467666861</v>
      </c>
      <c r="G148" s="5">
        <v>8.3372963330170844</v>
      </c>
      <c r="H148" s="5">
        <v>8.3372963330170844</v>
      </c>
      <c r="I148" s="5">
        <v>8.3372963330170844</v>
      </c>
      <c r="J148" s="5">
        <v>12.637028901598669</v>
      </c>
      <c r="K148" s="5">
        <v>12.637028901598669</v>
      </c>
      <c r="L148" s="5">
        <v>12.637028901598669</v>
      </c>
      <c r="M148" s="5">
        <v>13.70742933357265</v>
      </c>
      <c r="N148" s="5">
        <v>13.70742933357265</v>
      </c>
      <c r="O148" s="5">
        <v>13.70742933357265</v>
      </c>
    </row>
    <row r="149" spans="1:15" x14ac:dyDescent="0.25">
      <c r="A149" t="s">
        <v>172</v>
      </c>
      <c r="B149" t="s">
        <v>14</v>
      </c>
      <c r="C149">
        <v>1982</v>
      </c>
      <c r="D149" s="5">
        <v>13.351209265084766</v>
      </c>
      <c r="E149" s="5">
        <v>13.351209265084766</v>
      </c>
      <c r="F149" s="5">
        <v>13.351209265084766</v>
      </c>
      <c r="G149" s="5">
        <v>10.115575921821344</v>
      </c>
      <c r="H149" s="5">
        <v>10.115575921821344</v>
      </c>
      <c r="I149" s="5">
        <v>10.115575921821344</v>
      </c>
      <c r="J149" s="5">
        <v>12.576356088883033</v>
      </c>
      <c r="K149" s="5">
        <v>12.576356088883033</v>
      </c>
      <c r="L149" s="5">
        <v>12.576356088883033</v>
      </c>
      <c r="M149" s="5">
        <v>15.712865851644199</v>
      </c>
      <c r="N149" s="5">
        <v>15.712865851644199</v>
      </c>
      <c r="O149" s="5">
        <v>15.712865851644199</v>
      </c>
    </row>
    <row r="150" spans="1:15" x14ac:dyDescent="0.25">
      <c r="A150" t="s">
        <v>173</v>
      </c>
      <c r="B150" t="s">
        <v>14</v>
      </c>
      <c r="C150">
        <v>1983</v>
      </c>
      <c r="D150" s="5">
        <v>12.3524118044781</v>
      </c>
      <c r="E150" s="5">
        <v>12.3524118044781</v>
      </c>
      <c r="F150" s="5">
        <v>12.3524118044781</v>
      </c>
      <c r="G150" s="5">
        <v>9.4906008489444833</v>
      </c>
      <c r="H150" s="5">
        <v>9.4906008489444833</v>
      </c>
      <c r="I150" s="5">
        <v>9.4906008489444833</v>
      </c>
      <c r="J150" s="5">
        <v>12.416766864754807</v>
      </c>
      <c r="K150" s="5">
        <v>12.416766864754807</v>
      </c>
      <c r="L150" s="5">
        <v>12.416766864754807</v>
      </c>
      <c r="M150" s="5">
        <v>15.464452999442141</v>
      </c>
      <c r="N150" s="5">
        <v>15.464452999442141</v>
      </c>
      <c r="O150" s="5">
        <v>15.464452999442141</v>
      </c>
    </row>
    <row r="151" spans="1:15" x14ac:dyDescent="0.25">
      <c r="A151" t="s">
        <v>174</v>
      </c>
      <c r="B151" t="s">
        <v>14</v>
      </c>
      <c r="C151">
        <v>1984</v>
      </c>
      <c r="D151" s="5">
        <v>12.451058467254066</v>
      </c>
      <c r="E151" s="5">
        <v>12.451058467254066</v>
      </c>
      <c r="F151" s="5">
        <v>12.451058467254066</v>
      </c>
      <c r="G151" s="5">
        <v>9.5872464787708029</v>
      </c>
      <c r="H151" s="5">
        <v>9.5872464787708029</v>
      </c>
      <c r="I151" s="5">
        <v>9.5872464787708029</v>
      </c>
      <c r="J151" s="5">
        <v>12.317027614676926</v>
      </c>
      <c r="K151" s="5">
        <v>12.317027614676926</v>
      </c>
      <c r="L151" s="5">
        <v>12.317027614676926</v>
      </c>
      <c r="M151" s="5">
        <v>14.900977087014192</v>
      </c>
      <c r="N151" s="5">
        <v>14.900977087014192</v>
      </c>
      <c r="O151" s="5">
        <v>14.900977087014192</v>
      </c>
    </row>
    <row r="152" spans="1:15" x14ac:dyDescent="0.25">
      <c r="A152" t="s">
        <v>175</v>
      </c>
      <c r="B152" t="s">
        <v>14</v>
      </c>
      <c r="C152">
        <v>1985</v>
      </c>
      <c r="D152" s="5">
        <v>12.898051157957667</v>
      </c>
      <c r="E152" s="5">
        <v>12.898051157957667</v>
      </c>
      <c r="F152" s="5">
        <v>12.898051157957667</v>
      </c>
      <c r="G152" s="5">
        <v>9.2908665473034251</v>
      </c>
      <c r="H152" s="5">
        <v>9.2908665473034251</v>
      </c>
      <c r="I152" s="5">
        <v>9.2908665473034251</v>
      </c>
      <c r="J152" s="5">
        <v>11.856814325343656</v>
      </c>
      <c r="K152" s="5">
        <v>11.856814325343656</v>
      </c>
      <c r="L152" s="5">
        <v>11.856814325343656</v>
      </c>
      <c r="M152" s="5">
        <v>15.150521718662199</v>
      </c>
      <c r="N152" s="5">
        <v>15.150521718662199</v>
      </c>
      <c r="O152" s="5">
        <v>15.150521718662199</v>
      </c>
    </row>
    <row r="153" spans="1:15" x14ac:dyDescent="0.25">
      <c r="A153" t="s">
        <v>176</v>
      </c>
      <c r="B153" t="s">
        <v>14</v>
      </c>
      <c r="C153">
        <v>1986</v>
      </c>
      <c r="D153" s="5">
        <v>12.965870738616145</v>
      </c>
      <c r="E153" s="5">
        <v>12.965870738616145</v>
      </c>
      <c r="F153" s="5">
        <v>12.965870738616145</v>
      </c>
      <c r="G153" s="5">
        <v>8.8398536081139412</v>
      </c>
      <c r="H153" s="5">
        <v>8.8398536081139412</v>
      </c>
      <c r="I153" s="5">
        <v>8.8398536081139412</v>
      </c>
      <c r="J153" s="5">
        <v>11.51684285277133</v>
      </c>
      <c r="K153" s="5">
        <v>11.51684285277133</v>
      </c>
      <c r="L153" s="5">
        <v>11.51684285277133</v>
      </c>
      <c r="M153" s="5">
        <v>15.461678967832912</v>
      </c>
      <c r="N153" s="5">
        <v>15.461678967832912</v>
      </c>
      <c r="O153" s="5">
        <v>15.461678967832912</v>
      </c>
    </row>
    <row r="154" spans="1:15" x14ac:dyDescent="0.25">
      <c r="A154" t="s">
        <v>177</v>
      </c>
      <c r="B154" t="s">
        <v>14</v>
      </c>
      <c r="C154">
        <v>1987</v>
      </c>
      <c r="D154" s="5">
        <v>13.311134058332026</v>
      </c>
      <c r="E154" s="5">
        <v>13.311134058332026</v>
      </c>
      <c r="F154" s="5">
        <v>13.311134058332026</v>
      </c>
      <c r="G154" s="5">
        <v>9.2393222113960558</v>
      </c>
      <c r="H154" s="5">
        <v>9.2393222113960558</v>
      </c>
      <c r="I154" s="5">
        <v>9.2393222113960558</v>
      </c>
      <c r="J154" s="5">
        <v>12.08816389617594</v>
      </c>
      <c r="K154" s="5">
        <v>12.08816389617594</v>
      </c>
      <c r="L154" s="5">
        <v>12.08816389617594</v>
      </c>
      <c r="M154" s="5">
        <v>14.865272476219404</v>
      </c>
      <c r="N154" s="5">
        <v>14.865272476219404</v>
      </c>
      <c r="O154" s="5">
        <v>14.865272476219404</v>
      </c>
    </row>
    <row r="155" spans="1:15" x14ac:dyDescent="0.25">
      <c r="A155" t="s">
        <v>178</v>
      </c>
      <c r="B155" t="s">
        <v>14</v>
      </c>
      <c r="C155">
        <v>1988</v>
      </c>
      <c r="D155" s="5">
        <v>13.862938828235093</v>
      </c>
      <c r="E155" s="5">
        <v>13.862938828235093</v>
      </c>
      <c r="F155" s="5">
        <v>13.862938828235093</v>
      </c>
      <c r="G155" s="5">
        <v>9.8514112002960719</v>
      </c>
      <c r="H155" s="5">
        <v>9.8514112002960719</v>
      </c>
      <c r="I155" s="5">
        <v>9.8514112002960719</v>
      </c>
      <c r="J155" s="5">
        <v>12.920723253610454</v>
      </c>
      <c r="K155" s="5">
        <v>12.920723253610454</v>
      </c>
      <c r="L155" s="5">
        <v>12.920723253610454</v>
      </c>
      <c r="M155" s="5">
        <v>15.3346547086832</v>
      </c>
      <c r="N155" s="5">
        <v>15.3346547086832</v>
      </c>
      <c r="O155" s="5">
        <v>15.3346547086832</v>
      </c>
    </row>
    <row r="156" spans="1:15" x14ac:dyDescent="0.25">
      <c r="A156" t="s">
        <v>179</v>
      </c>
      <c r="B156" t="s">
        <v>14</v>
      </c>
      <c r="C156">
        <v>1989</v>
      </c>
      <c r="D156" s="5">
        <v>14.331510476420934</v>
      </c>
      <c r="E156" s="5">
        <v>14.331510476420934</v>
      </c>
      <c r="F156" s="5">
        <v>14.331510476420934</v>
      </c>
      <c r="G156" s="5">
        <v>9.9093985781918654</v>
      </c>
      <c r="H156" s="5">
        <v>9.9093985781918654</v>
      </c>
      <c r="I156" s="5">
        <v>9.9093985781918654</v>
      </c>
      <c r="J156" s="5">
        <v>13.251836756923694</v>
      </c>
      <c r="K156" s="5">
        <v>13.251836756923694</v>
      </c>
      <c r="L156" s="5">
        <v>13.251836756923694</v>
      </c>
      <c r="M156" s="5">
        <v>15.705068414760108</v>
      </c>
      <c r="N156" s="5">
        <v>15.705068414760108</v>
      </c>
      <c r="O156" s="5">
        <v>15.705068414760108</v>
      </c>
    </row>
    <row r="157" spans="1:15" x14ac:dyDescent="0.25">
      <c r="A157" t="s">
        <v>180</v>
      </c>
      <c r="B157" t="s">
        <v>14</v>
      </c>
      <c r="C157">
        <v>1990</v>
      </c>
      <c r="D157" s="5">
        <v>14.285473980235086</v>
      </c>
      <c r="E157" s="5">
        <v>14.285473980235086</v>
      </c>
      <c r="F157" s="5">
        <v>14.285473980235086</v>
      </c>
      <c r="G157" s="5">
        <v>14.714809178903087</v>
      </c>
      <c r="H157" s="5">
        <v>14.714809178903087</v>
      </c>
      <c r="I157" s="5">
        <v>14.714809178903087</v>
      </c>
      <c r="J157" s="5">
        <v>13.877355901766785</v>
      </c>
      <c r="K157" s="5">
        <v>13.877355901766785</v>
      </c>
      <c r="L157" s="5">
        <v>13.877355901766785</v>
      </c>
      <c r="M157" s="5">
        <v>15.752642528935334</v>
      </c>
      <c r="N157" s="5">
        <v>15.752642528935334</v>
      </c>
      <c r="O157" s="5">
        <v>15.752642528935334</v>
      </c>
    </row>
    <row r="158" spans="1:15" x14ac:dyDescent="0.25">
      <c r="A158" t="s">
        <v>181</v>
      </c>
      <c r="B158" t="s">
        <v>14</v>
      </c>
      <c r="C158">
        <v>1991</v>
      </c>
      <c r="D158" s="5">
        <v>13.946224839362189</v>
      </c>
      <c r="E158" s="5">
        <v>13.946224839362189</v>
      </c>
      <c r="F158" s="5">
        <v>13.946224839362189</v>
      </c>
      <c r="G158" s="5">
        <v>14.550404352942396</v>
      </c>
      <c r="H158" s="5">
        <v>14.550404352942396</v>
      </c>
      <c r="I158" s="5">
        <v>14.550404352942396</v>
      </c>
      <c r="J158" s="5">
        <v>13.594166729979637</v>
      </c>
      <c r="K158" s="5">
        <v>13.594166729979637</v>
      </c>
      <c r="L158" s="5">
        <v>13.594166729979637</v>
      </c>
      <c r="M158" s="5">
        <v>15.925417886294014</v>
      </c>
      <c r="N158" s="5">
        <v>15.925417886294014</v>
      </c>
      <c r="O158" s="5">
        <v>15.925417886294014</v>
      </c>
    </row>
    <row r="159" spans="1:15" x14ac:dyDescent="0.25">
      <c r="A159" t="s">
        <v>182</v>
      </c>
      <c r="B159" t="s">
        <v>14</v>
      </c>
      <c r="C159">
        <v>1992</v>
      </c>
      <c r="D159" s="5">
        <v>13.77478329109876</v>
      </c>
      <c r="E159" s="5">
        <v>13.77478329109876</v>
      </c>
      <c r="F159" s="5">
        <v>13.77478329109876</v>
      </c>
      <c r="G159" s="5">
        <v>14.361165875191052</v>
      </c>
      <c r="H159" s="5">
        <v>14.361165875191052</v>
      </c>
      <c r="I159" s="5">
        <v>14.361165875191052</v>
      </c>
      <c r="J159" s="5">
        <v>13.457047557521248</v>
      </c>
      <c r="K159" s="5">
        <v>13.457047557521248</v>
      </c>
      <c r="L159" s="5">
        <v>13.457047557521248</v>
      </c>
      <c r="M159" s="5">
        <v>16.054200048842446</v>
      </c>
      <c r="N159" s="5">
        <v>16.054200048842446</v>
      </c>
      <c r="O159" s="5">
        <v>16.054200048842446</v>
      </c>
    </row>
    <row r="160" spans="1:15" x14ac:dyDescent="0.25">
      <c r="A160" t="s">
        <v>183</v>
      </c>
      <c r="B160" t="s">
        <v>14</v>
      </c>
      <c r="C160">
        <v>1993</v>
      </c>
      <c r="D160" s="5">
        <v>13.801112218272284</v>
      </c>
      <c r="E160" s="5">
        <v>13.801112218272284</v>
      </c>
      <c r="F160" s="5">
        <v>13.801112218272284</v>
      </c>
      <c r="G160" s="5">
        <v>14.173769858681412</v>
      </c>
      <c r="H160" s="5">
        <v>14.173769858681412</v>
      </c>
      <c r="I160" s="5">
        <v>14.173769858681412</v>
      </c>
      <c r="J160" s="5">
        <v>13.453182671340716</v>
      </c>
      <c r="K160" s="5">
        <v>13.453182671340716</v>
      </c>
      <c r="L160" s="5">
        <v>13.453182671340716</v>
      </c>
      <c r="M160" s="5">
        <v>16.529443885308069</v>
      </c>
      <c r="N160" s="5">
        <v>16.529443885308069</v>
      </c>
      <c r="O160" s="5">
        <v>16.529443885308069</v>
      </c>
    </row>
    <row r="161" spans="1:15" x14ac:dyDescent="0.25">
      <c r="A161" t="s">
        <v>184</v>
      </c>
      <c r="B161" t="s">
        <v>14</v>
      </c>
      <c r="C161">
        <v>1994</v>
      </c>
      <c r="D161" s="5">
        <v>13.950468883911643</v>
      </c>
      <c r="E161" s="5">
        <v>13.950468883911643</v>
      </c>
      <c r="F161" s="5">
        <v>13.950468883911643</v>
      </c>
      <c r="G161" s="5">
        <v>14.476602873068249</v>
      </c>
      <c r="H161" s="5">
        <v>14.476602873068249</v>
      </c>
      <c r="I161" s="5">
        <v>14.476602873068249</v>
      </c>
      <c r="J161" s="5">
        <v>13.610458030387734</v>
      </c>
      <c r="K161" s="5">
        <v>13.610458030387734</v>
      </c>
      <c r="L161" s="5">
        <v>13.610458030387734</v>
      </c>
      <c r="M161" s="5">
        <v>16.144653769155838</v>
      </c>
      <c r="N161" s="5">
        <v>16.144653769155838</v>
      </c>
      <c r="O161" s="5">
        <v>16.144653769155838</v>
      </c>
    </row>
    <row r="162" spans="1:15" x14ac:dyDescent="0.25">
      <c r="A162" t="s">
        <v>185</v>
      </c>
      <c r="B162" t="s">
        <v>14</v>
      </c>
      <c r="C162">
        <v>1995</v>
      </c>
      <c r="D162" s="5">
        <v>13.303730256632873</v>
      </c>
      <c r="E162" s="5">
        <v>13.303730256632873</v>
      </c>
      <c r="F162" s="5">
        <v>13.303730256632873</v>
      </c>
      <c r="G162" s="5">
        <v>14.297447745690532</v>
      </c>
      <c r="H162" s="5">
        <v>14.297447745690532</v>
      </c>
      <c r="I162" s="5">
        <v>14.297447745690532</v>
      </c>
      <c r="J162" s="5">
        <v>13.256421265253385</v>
      </c>
      <c r="K162" s="5">
        <v>13.256421265253385</v>
      </c>
      <c r="L162" s="5">
        <v>13.256421265253385</v>
      </c>
      <c r="M162" s="5">
        <v>16.701288469575292</v>
      </c>
      <c r="N162" s="5">
        <v>16.701288469575292</v>
      </c>
      <c r="O162" s="5">
        <v>16.701288469575292</v>
      </c>
    </row>
    <row r="163" spans="1:15" x14ac:dyDescent="0.25">
      <c r="A163" t="s">
        <v>186</v>
      </c>
      <c r="B163" t="s">
        <v>14</v>
      </c>
      <c r="C163">
        <v>1996</v>
      </c>
      <c r="D163" s="5">
        <v>13.031612134978447</v>
      </c>
      <c r="E163" s="5">
        <v>13.031612134978447</v>
      </c>
      <c r="F163" s="5">
        <v>13.031612134978447</v>
      </c>
      <c r="G163" s="5">
        <v>13.714532685251582</v>
      </c>
      <c r="H163" s="5">
        <v>13.714532685251582</v>
      </c>
      <c r="I163" s="5">
        <v>13.714532685251582</v>
      </c>
      <c r="J163" s="5">
        <v>12.731995215809571</v>
      </c>
      <c r="K163" s="5">
        <v>12.731995215809571</v>
      </c>
      <c r="L163" s="5">
        <v>12.731995215809571</v>
      </c>
      <c r="M163" s="5">
        <v>15.175865132450763</v>
      </c>
      <c r="N163" s="5">
        <v>15.175865132450763</v>
      </c>
      <c r="O163" s="5">
        <v>15.175865132450763</v>
      </c>
    </row>
    <row r="164" spans="1:15" x14ac:dyDescent="0.25">
      <c r="A164" t="s">
        <v>187</v>
      </c>
      <c r="B164" t="s">
        <v>14</v>
      </c>
      <c r="C164">
        <v>1997</v>
      </c>
      <c r="D164" s="5">
        <v>13.961254040852499</v>
      </c>
      <c r="E164" s="5">
        <v>13.961254040852499</v>
      </c>
      <c r="F164" s="5">
        <v>13.961254040852499</v>
      </c>
      <c r="G164" s="5">
        <v>14.700413526285525</v>
      </c>
      <c r="H164" s="5">
        <v>14.700413526285525</v>
      </c>
      <c r="I164" s="5">
        <v>14.700413526285525</v>
      </c>
      <c r="J164" s="5">
        <v>13.607472247926923</v>
      </c>
      <c r="K164" s="5">
        <v>13.607472247926923</v>
      </c>
      <c r="L164" s="5">
        <v>13.607472247926923</v>
      </c>
      <c r="M164" s="5">
        <v>14.109634805445328</v>
      </c>
      <c r="N164" s="5">
        <v>14.109634805445328</v>
      </c>
      <c r="O164" s="5">
        <v>14.109634805445328</v>
      </c>
    </row>
    <row r="165" spans="1:15" x14ac:dyDescent="0.25">
      <c r="A165" t="s">
        <v>188</v>
      </c>
      <c r="B165" t="s">
        <v>14</v>
      </c>
      <c r="C165">
        <v>1998</v>
      </c>
      <c r="D165" s="5">
        <v>14.639474801476892</v>
      </c>
      <c r="E165" s="5">
        <v>14.639474801476892</v>
      </c>
      <c r="F165" s="5">
        <v>14.639474801476892</v>
      </c>
      <c r="G165" s="5">
        <v>15.712093376010571</v>
      </c>
      <c r="H165" s="5">
        <v>15.712093376010571</v>
      </c>
      <c r="I165" s="5">
        <v>15.712093376010571</v>
      </c>
      <c r="J165" s="5">
        <v>14.716830119389416</v>
      </c>
      <c r="K165" s="5">
        <v>14.716830119389416</v>
      </c>
      <c r="L165" s="5">
        <v>14.716830119389416</v>
      </c>
      <c r="M165" s="5">
        <v>14.219906982090063</v>
      </c>
      <c r="N165" s="5">
        <v>14.219906982090063</v>
      </c>
      <c r="O165" s="5">
        <v>14.219906982090063</v>
      </c>
    </row>
    <row r="166" spans="1:15" x14ac:dyDescent="0.25">
      <c r="A166" t="s">
        <v>189</v>
      </c>
      <c r="B166" t="s">
        <v>14</v>
      </c>
      <c r="C166">
        <v>1999</v>
      </c>
      <c r="D166" s="5">
        <v>15.80788697501791</v>
      </c>
      <c r="E166" s="5">
        <v>15.80788697501791</v>
      </c>
      <c r="F166" s="5">
        <v>15.80788697501791</v>
      </c>
      <c r="G166" s="5">
        <v>16.75076745752348</v>
      </c>
      <c r="H166" s="5">
        <v>16.75076745752348</v>
      </c>
      <c r="I166" s="5">
        <v>16.75076745752348</v>
      </c>
      <c r="J166" s="5">
        <v>15.528038616902082</v>
      </c>
      <c r="K166" s="5">
        <v>15.528038616902082</v>
      </c>
      <c r="L166" s="5">
        <v>15.528038616902082</v>
      </c>
      <c r="M166" s="5">
        <v>12.948576651150526</v>
      </c>
      <c r="N166" s="5">
        <v>12.948576651150526</v>
      </c>
      <c r="O166" s="5">
        <v>12.948576651150526</v>
      </c>
    </row>
    <row r="167" spans="1:15" x14ac:dyDescent="0.25">
      <c r="A167" t="s">
        <v>190</v>
      </c>
      <c r="B167" t="s">
        <v>14</v>
      </c>
      <c r="C167">
        <v>2000</v>
      </c>
      <c r="D167" s="5">
        <v>20.607203525640962</v>
      </c>
      <c r="E167" s="5">
        <v>20.607203525640962</v>
      </c>
      <c r="F167" s="5">
        <v>20.607203525640962</v>
      </c>
      <c r="G167" s="5">
        <v>21.404598328204163</v>
      </c>
      <c r="H167" s="5">
        <v>21.404598328204163</v>
      </c>
      <c r="I167" s="5">
        <v>21.404598328204163</v>
      </c>
      <c r="J167" s="5">
        <v>20.257152771295807</v>
      </c>
      <c r="K167" s="5">
        <v>20.257152771295807</v>
      </c>
      <c r="L167" s="5">
        <v>20.257152771295807</v>
      </c>
      <c r="M167" s="5">
        <v>12.36128440139059</v>
      </c>
      <c r="N167" s="5">
        <v>12.36128440139059</v>
      </c>
      <c r="O167" s="5">
        <v>12.36128440139059</v>
      </c>
    </row>
    <row r="168" spans="1:15" x14ac:dyDescent="0.25">
      <c r="A168" t="s">
        <v>191</v>
      </c>
      <c r="B168" t="s">
        <v>14</v>
      </c>
      <c r="C168">
        <v>2001</v>
      </c>
      <c r="D168" s="5">
        <v>16.005798930813452</v>
      </c>
      <c r="E168" s="5">
        <v>16.005798930813452</v>
      </c>
      <c r="F168" s="5">
        <v>16.005798930813452</v>
      </c>
      <c r="G168" s="5">
        <v>16.612506179751694</v>
      </c>
      <c r="H168" s="5">
        <v>16.612506179751694</v>
      </c>
      <c r="I168" s="5">
        <v>16.612506179751694</v>
      </c>
      <c r="J168" s="5">
        <v>15.509930746245193</v>
      </c>
      <c r="K168" s="5">
        <v>15.509930746245193</v>
      </c>
      <c r="L168" s="5">
        <v>15.509930746245193</v>
      </c>
      <c r="M168" s="5">
        <v>15.027716318222497</v>
      </c>
      <c r="N168" s="5">
        <v>15.027716318222497</v>
      </c>
      <c r="O168" s="5">
        <v>15.027716318222497</v>
      </c>
    </row>
    <row r="169" spans="1:15" x14ac:dyDescent="0.25">
      <c r="A169" t="s">
        <v>192</v>
      </c>
      <c r="B169" t="s">
        <v>14</v>
      </c>
      <c r="C169">
        <v>2002</v>
      </c>
      <c r="D169" s="5">
        <v>14.993408987197681</v>
      </c>
      <c r="E169" s="5">
        <v>14.993408987197681</v>
      </c>
      <c r="F169" s="5">
        <v>14.993408987197681</v>
      </c>
      <c r="G169" s="5">
        <v>14.547492039291257</v>
      </c>
      <c r="H169" s="5">
        <v>14.547492039291257</v>
      </c>
      <c r="I169" s="5">
        <v>14.547492039291257</v>
      </c>
      <c r="J169" s="5">
        <v>13.716350085024816</v>
      </c>
      <c r="K169" s="5">
        <v>13.716350085024816</v>
      </c>
      <c r="L169" s="5">
        <v>13.716350085024816</v>
      </c>
      <c r="M169" s="5">
        <v>15.689256773020073</v>
      </c>
      <c r="N169" s="5">
        <v>15.689256773020073</v>
      </c>
      <c r="O169" s="5">
        <v>15.689256773020073</v>
      </c>
    </row>
    <row r="170" spans="1:15" x14ac:dyDescent="0.25">
      <c r="A170" t="s">
        <v>193</v>
      </c>
      <c r="B170" t="s">
        <v>14</v>
      </c>
      <c r="C170">
        <v>2003</v>
      </c>
      <c r="D170" s="5">
        <v>13.811546540831444</v>
      </c>
      <c r="E170" s="5">
        <v>13.811546540831444</v>
      </c>
      <c r="F170" s="5">
        <v>13.811546540831444</v>
      </c>
      <c r="G170" s="5">
        <v>13.791473059574381</v>
      </c>
      <c r="H170" s="5">
        <v>13.791473059574381</v>
      </c>
      <c r="I170" s="5">
        <v>13.791473059574381</v>
      </c>
      <c r="J170" s="5">
        <v>12.283013754441662</v>
      </c>
      <c r="K170" s="5">
        <v>12.283013754441662</v>
      </c>
      <c r="L170" s="5">
        <v>12.283013754441662</v>
      </c>
      <c r="M170" s="5">
        <v>15.178763454619256</v>
      </c>
      <c r="N170" s="5">
        <v>15.178763454619256</v>
      </c>
      <c r="O170" s="5">
        <v>15.178763454619256</v>
      </c>
    </row>
    <row r="171" spans="1:15" x14ac:dyDescent="0.25">
      <c r="A171" t="s">
        <v>194</v>
      </c>
      <c r="B171" t="s">
        <v>14</v>
      </c>
      <c r="C171">
        <v>2004</v>
      </c>
      <c r="D171" s="5">
        <v>13.814724222548437</v>
      </c>
      <c r="E171" s="5">
        <v>13.814724222548437</v>
      </c>
      <c r="F171" s="5">
        <v>13.814724222548437</v>
      </c>
      <c r="G171" s="5">
        <v>13.003469926617075</v>
      </c>
      <c r="H171" s="5">
        <v>13.003469926617075</v>
      </c>
      <c r="I171" s="5">
        <v>13.003469926617075</v>
      </c>
      <c r="J171" s="5">
        <v>12.876599875879652</v>
      </c>
      <c r="K171" s="5">
        <v>12.876599875879652</v>
      </c>
      <c r="L171" s="5">
        <v>12.876599875879652</v>
      </c>
      <c r="M171" s="5">
        <v>13.069348826058741</v>
      </c>
      <c r="N171" s="5">
        <v>13.069348826058741</v>
      </c>
      <c r="O171" s="5">
        <v>13.069348826058741</v>
      </c>
    </row>
    <row r="172" spans="1:15" x14ac:dyDescent="0.25">
      <c r="A172" t="s">
        <v>195</v>
      </c>
      <c r="B172" t="s">
        <v>14</v>
      </c>
      <c r="C172">
        <v>2005</v>
      </c>
      <c r="D172" s="5">
        <v>13.499232008330461</v>
      </c>
      <c r="E172" s="5">
        <v>13.499232008330461</v>
      </c>
      <c r="F172" s="5">
        <v>13.499232008330461</v>
      </c>
      <c r="G172" s="5">
        <v>12.179127280205927</v>
      </c>
      <c r="H172" s="5">
        <v>12.179127280205927</v>
      </c>
      <c r="I172" s="5">
        <v>12.179127280205927</v>
      </c>
      <c r="J172" s="5">
        <v>12.060300036039784</v>
      </c>
      <c r="K172" s="5">
        <v>12.060300036039784</v>
      </c>
      <c r="L172" s="5">
        <v>12.060300036039784</v>
      </c>
      <c r="M172" s="5">
        <v>12.689880010386178</v>
      </c>
      <c r="N172" s="5">
        <v>12.689880010386178</v>
      </c>
      <c r="O172" s="5">
        <v>12.689880010386178</v>
      </c>
    </row>
    <row r="173" spans="1:15" x14ac:dyDescent="0.25">
      <c r="A173" t="s">
        <v>196</v>
      </c>
      <c r="B173" t="s">
        <v>14</v>
      </c>
      <c r="C173">
        <v>2006</v>
      </c>
      <c r="D173" s="5">
        <v>14.096218307132361</v>
      </c>
      <c r="E173" s="5">
        <v>14.096218307132361</v>
      </c>
      <c r="F173" s="5">
        <v>14.096218307132361</v>
      </c>
      <c r="G173" s="5">
        <v>12.909062490118968</v>
      </c>
      <c r="H173" s="5">
        <v>12.909062490118968</v>
      </c>
      <c r="I173" s="5">
        <v>12.909062490118968</v>
      </c>
      <c r="J173" s="5">
        <v>12.783113537851884</v>
      </c>
      <c r="K173" s="5">
        <v>12.783113537851884</v>
      </c>
      <c r="L173" s="5">
        <v>12.783113537851884</v>
      </c>
      <c r="M173" s="5">
        <v>14.602870059141273</v>
      </c>
      <c r="N173" s="5">
        <v>14.602870059141273</v>
      </c>
      <c r="O173" s="5">
        <v>14.602870059141273</v>
      </c>
    </row>
    <row r="174" spans="1:15" x14ac:dyDescent="0.25">
      <c r="A174" t="s">
        <v>197</v>
      </c>
      <c r="B174" t="s">
        <v>14</v>
      </c>
      <c r="C174">
        <v>2007</v>
      </c>
      <c r="D174" s="5">
        <v>14.791101860324858</v>
      </c>
      <c r="E174" s="5">
        <v>14.791101860324858</v>
      </c>
      <c r="F174" s="5">
        <v>14.791101860324858</v>
      </c>
      <c r="G174" s="5">
        <v>13.437551340283546</v>
      </c>
      <c r="H174" s="5">
        <v>13.437551340283546</v>
      </c>
      <c r="I174" s="5">
        <v>13.437551340283546</v>
      </c>
      <c r="J174" s="5">
        <v>13.306446117604571</v>
      </c>
      <c r="K174" s="5">
        <v>13.306446117604571</v>
      </c>
      <c r="L174" s="5">
        <v>13.306446117604571</v>
      </c>
      <c r="M174" s="5">
        <v>13.81409348684393</v>
      </c>
      <c r="N174" s="5">
        <v>13.81409348684393</v>
      </c>
      <c r="O174" s="5">
        <v>13.81409348684393</v>
      </c>
    </row>
    <row r="175" spans="1:15" x14ac:dyDescent="0.25">
      <c r="A175" t="s">
        <v>198</v>
      </c>
      <c r="B175" t="s">
        <v>14</v>
      </c>
      <c r="C175">
        <v>2008</v>
      </c>
      <c r="D175" s="5">
        <v>15.758273111399637</v>
      </c>
      <c r="E175" s="5">
        <v>15.758273111399637</v>
      </c>
      <c r="F175" s="5">
        <v>15.758273111399637</v>
      </c>
      <c r="G175" s="5">
        <v>14.206971226351152</v>
      </c>
      <c r="H175" s="5">
        <v>14.206971226351152</v>
      </c>
      <c r="I175" s="5">
        <v>14.206971226351152</v>
      </c>
      <c r="J175" s="5">
        <v>14.068359058177268</v>
      </c>
      <c r="K175" s="5">
        <v>14.068359058177268</v>
      </c>
      <c r="L175" s="5">
        <v>14.068359058177268</v>
      </c>
      <c r="M175" s="5">
        <v>12.820549295932175</v>
      </c>
      <c r="N175" s="5">
        <v>12.820549295932175</v>
      </c>
      <c r="O175" s="5">
        <v>12.820549295932175</v>
      </c>
    </row>
    <row r="176" spans="1:15" x14ac:dyDescent="0.25">
      <c r="A176" t="s">
        <v>199</v>
      </c>
      <c r="B176" t="s">
        <v>14</v>
      </c>
      <c r="C176">
        <v>2009</v>
      </c>
      <c r="D176" s="5">
        <v>15.748241887485619</v>
      </c>
      <c r="E176" s="5">
        <v>15.748241887485619</v>
      </c>
      <c r="F176" s="5">
        <v>15.748241887485619</v>
      </c>
      <c r="G176" s="5">
        <v>14.238750205439688</v>
      </c>
      <c r="H176" s="5">
        <v>14.238750205439688</v>
      </c>
      <c r="I176" s="5">
        <v>14.238750205439688</v>
      </c>
      <c r="J176" s="5">
        <v>14.099827981510526</v>
      </c>
      <c r="K176" s="5">
        <v>14.099827981510526</v>
      </c>
      <c r="L176" s="5">
        <v>14.099827981510526</v>
      </c>
      <c r="M176" s="5">
        <v>14.234249508063458</v>
      </c>
      <c r="N176" s="5">
        <v>14.234249508063458</v>
      </c>
      <c r="O176" s="5">
        <v>14.234249508063458</v>
      </c>
    </row>
    <row r="177" spans="1:15" x14ac:dyDescent="0.25">
      <c r="A177" t="s">
        <v>200</v>
      </c>
      <c r="B177" t="s">
        <v>14</v>
      </c>
      <c r="C177">
        <v>2010</v>
      </c>
      <c r="D177" s="5">
        <v>15.748241887485619</v>
      </c>
      <c r="E177" s="5">
        <v>15.748241887485619</v>
      </c>
      <c r="F177" s="5">
        <v>15.748241887485619</v>
      </c>
      <c r="G177" s="5">
        <v>14.238750205439688</v>
      </c>
      <c r="H177" s="5">
        <v>14.238750205439688</v>
      </c>
      <c r="I177" s="5">
        <v>14.238750205439688</v>
      </c>
      <c r="J177" s="5">
        <v>14.099827981510524</v>
      </c>
      <c r="K177" s="5">
        <v>14.099827981510524</v>
      </c>
      <c r="L177" s="5">
        <v>14.099827981510524</v>
      </c>
      <c r="M177" s="5">
        <v>14.234249508063458</v>
      </c>
      <c r="N177" s="5">
        <v>14.234249508063458</v>
      </c>
      <c r="O177" s="5">
        <v>14.234249508063458</v>
      </c>
    </row>
    <row r="178" spans="1:15" x14ac:dyDescent="0.25">
      <c r="A178" t="s">
        <v>201</v>
      </c>
      <c r="B178" t="s">
        <v>14</v>
      </c>
      <c r="C178">
        <v>2011</v>
      </c>
      <c r="D178" s="5">
        <v>15.846345814654409</v>
      </c>
      <c r="E178" s="5">
        <v>15.846345814654409</v>
      </c>
      <c r="F178" s="5">
        <v>15.846345814654409</v>
      </c>
      <c r="G178" s="5">
        <v>14.317037590697847</v>
      </c>
      <c r="H178" s="5">
        <v>14.317037590697847</v>
      </c>
      <c r="I178" s="5">
        <v>14.317037590697847</v>
      </c>
      <c r="J178" s="5">
        <v>14.177351545681249</v>
      </c>
      <c r="K178" s="5">
        <v>14.177351545681249</v>
      </c>
      <c r="L178" s="5">
        <v>14.177351545681249</v>
      </c>
      <c r="M178" s="5">
        <v>14.234249508063458</v>
      </c>
      <c r="N178" s="5">
        <v>14.234249508063458</v>
      </c>
      <c r="O178" s="5">
        <v>14.234249508063458</v>
      </c>
    </row>
    <row r="179" spans="1:15" x14ac:dyDescent="0.25">
      <c r="A179" t="s">
        <v>202</v>
      </c>
      <c r="B179" t="s">
        <v>14</v>
      </c>
      <c r="C179">
        <v>2012</v>
      </c>
      <c r="D179" s="5">
        <v>15.82769990264296</v>
      </c>
      <c r="E179" s="5">
        <v>15.82769990264296</v>
      </c>
      <c r="F179" s="5">
        <v>15.82769990264296</v>
      </c>
      <c r="G179" s="5">
        <v>14.151497720070845</v>
      </c>
      <c r="H179" s="5">
        <v>14.151497720070845</v>
      </c>
      <c r="I179" s="5">
        <v>14.151497720070845</v>
      </c>
      <c r="J179" s="5">
        <v>14.738706989381411</v>
      </c>
      <c r="K179" s="5">
        <v>14.738706989381411</v>
      </c>
      <c r="L179" s="5">
        <v>14.738706989381411</v>
      </c>
      <c r="M179" s="5">
        <v>14.234249508063458</v>
      </c>
      <c r="N179" s="5">
        <v>14.234249508063458</v>
      </c>
      <c r="O179" s="5">
        <v>14.234249508063458</v>
      </c>
    </row>
    <row r="180" spans="1:15" x14ac:dyDescent="0.25">
      <c r="A180" t="s">
        <v>203</v>
      </c>
      <c r="B180" t="s">
        <v>14</v>
      </c>
      <c r="C180">
        <v>2013</v>
      </c>
      <c r="D180" s="5">
        <v>15.730678239263817</v>
      </c>
      <c r="E180" s="5">
        <v>15.730678239263817</v>
      </c>
      <c r="F180" s="5">
        <v>15.730678239263817</v>
      </c>
      <c r="G180" s="5">
        <v>14.093087531184496</v>
      </c>
      <c r="H180" s="5">
        <v>14.093087531184496</v>
      </c>
      <c r="I180" s="5">
        <v>14.093087531184496</v>
      </c>
      <c r="J180" s="5">
        <v>14.677873099130393</v>
      </c>
      <c r="K180" s="5">
        <v>14.677873099130393</v>
      </c>
      <c r="L180" s="5">
        <v>14.677873099130393</v>
      </c>
      <c r="M180" s="5">
        <v>15.319912606136091</v>
      </c>
      <c r="N180" s="5">
        <v>15.319912606136091</v>
      </c>
      <c r="O180" s="5">
        <v>15.319912606136091</v>
      </c>
    </row>
    <row r="181" spans="1:15" x14ac:dyDescent="0.25">
      <c r="A181" t="s">
        <v>204</v>
      </c>
      <c r="B181" t="s">
        <v>14</v>
      </c>
      <c r="C181">
        <v>2014</v>
      </c>
      <c r="D181" s="5">
        <v>16.334683872237161</v>
      </c>
      <c r="E181" s="5">
        <v>16.334683872237161</v>
      </c>
      <c r="F181" s="5">
        <v>16.334683872237161</v>
      </c>
      <c r="G181" s="5">
        <v>14.930364143926205</v>
      </c>
      <c r="H181" s="5">
        <v>14.930364143926205</v>
      </c>
      <c r="I181" s="5">
        <v>14.930364143926205</v>
      </c>
      <c r="J181" s="5">
        <v>14.609903587591003</v>
      </c>
      <c r="K181" s="5">
        <v>14.609903587591003</v>
      </c>
      <c r="L181" s="5">
        <v>14.609903587591003</v>
      </c>
      <c r="M181" s="5">
        <v>16.230075443483241</v>
      </c>
      <c r="N181" s="5">
        <v>16.230075443483241</v>
      </c>
      <c r="O181" s="5">
        <v>16.230075443483241</v>
      </c>
    </row>
    <row r="182" spans="1:15" x14ac:dyDescent="0.25">
      <c r="A182" t="s">
        <v>205</v>
      </c>
      <c r="B182" t="s">
        <v>14</v>
      </c>
      <c r="C182">
        <v>2015</v>
      </c>
      <c r="D182" s="5">
        <v>16.514831041050645</v>
      </c>
      <c r="E182" s="5">
        <v>16.422718712213474</v>
      </c>
      <c r="F182" s="5">
        <v>16.655913954586477</v>
      </c>
      <c r="G182" s="5">
        <v>15.033293452417555</v>
      </c>
      <c r="H182" s="5">
        <v>14.975510120345703</v>
      </c>
      <c r="I182" s="5">
        <v>15.153787797360877</v>
      </c>
      <c r="J182" s="5">
        <v>14.696146842548865</v>
      </c>
      <c r="K182" s="5">
        <v>14.654080565225192</v>
      </c>
      <c r="L182" s="5">
        <v>14.818852911853067</v>
      </c>
      <c r="M182" s="5">
        <v>16.341964907534908</v>
      </c>
      <c r="N182" s="5">
        <v>16.279151447001631</v>
      </c>
      <c r="O182" s="5">
        <v>16.47294847163899</v>
      </c>
    </row>
    <row r="183" spans="1:15" x14ac:dyDescent="0.25">
      <c r="A183" t="s">
        <v>206</v>
      </c>
      <c r="B183" t="s">
        <v>14</v>
      </c>
      <c r="C183">
        <v>2016</v>
      </c>
      <c r="D183" s="5">
        <v>16.696964964103472</v>
      </c>
      <c r="E183" s="5">
        <v>16.511228010900481</v>
      </c>
      <c r="F183" s="5">
        <v>16.983461194134136</v>
      </c>
      <c r="G183" s="5">
        <v>15.136932351274174</v>
      </c>
      <c r="H183" s="5">
        <v>15.020792607781759</v>
      </c>
      <c r="I183" s="5">
        <v>15.380554847408847</v>
      </c>
      <c r="J183" s="5">
        <v>14.782899197308867</v>
      </c>
      <c r="K183" s="5">
        <v>14.69839112384718</v>
      </c>
      <c r="L183" s="5">
        <v>15.030790607656931</v>
      </c>
      <c r="M183" s="5">
        <v>16.454625732891049</v>
      </c>
      <c r="N183" s="5">
        <v>16.328375845031786</v>
      </c>
      <c r="O183" s="5">
        <v>16.719455944256257</v>
      </c>
    </row>
    <row r="184" spans="1:15" x14ac:dyDescent="0.25">
      <c r="A184" t="s">
        <v>207</v>
      </c>
      <c r="B184" t="s">
        <v>14</v>
      </c>
      <c r="C184">
        <v>2017</v>
      </c>
      <c r="D184" s="5">
        <v>16.881107552327876</v>
      </c>
      <c r="E184" s="5">
        <v>16.600214325366142</v>
      </c>
      <c r="F184" s="5">
        <v>17.317449821072955</v>
      </c>
      <c r="G184" s="5">
        <v>15.241285732382485</v>
      </c>
      <c r="H184" s="5">
        <v>15.066212019012193</v>
      </c>
      <c r="I184" s="5">
        <v>15.610715325929954</v>
      </c>
      <c r="J184" s="5">
        <v>14.870163657121781</v>
      </c>
      <c r="K184" s="5">
        <v>14.742835667375058</v>
      </c>
      <c r="L184" s="5">
        <v>15.245759414382119</v>
      </c>
      <c r="M184" s="5">
        <v>16.568063237284367</v>
      </c>
      <c r="N184" s="5">
        <v>16.377749086284474</v>
      </c>
      <c r="O184" s="5">
        <v>16.969652248545689</v>
      </c>
    </row>
    <row r="185" spans="1:15" x14ac:dyDescent="0.25">
      <c r="A185" t="s">
        <v>208</v>
      </c>
      <c r="B185" t="s">
        <v>14</v>
      </c>
      <c r="C185">
        <v>2018</v>
      </c>
      <c r="D185" s="5">
        <v>17.067280958300948</v>
      </c>
      <c r="E185" s="5">
        <v>16.689680226459579</v>
      </c>
      <c r="F185" s="5">
        <v>17.658006508647318</v>
      </c>
      <c r="G185" s="5">
        <v>15.346358521353368</v>
      </c>
      <c r="H185" s="5">
        <v>15.111768768062966</v>
      </c>
      <c r="I185" s="5">
        <v>15.844320013479839</v>
      </c>
      <c r="J185" s="5">
        <v>14.957943244978578</v>
      </c>
      <c r="K185" s="5">
        <v>14.787414600948264</v>
      </c>
      <c r="L185" s="5">
        <v>15.463802682662331</v>
      </c>
      <c r="M185" s="5">
        <v>16.682282775107787</v>
      </c>
      <c r="N185" s="5">
        <v>16.427271620827256</v>
      </c>
      <c r="O185" s="5">
        <v>17.223592585588865</v>
      </c>
    </row>
    <row r="186" spans="1:15" x14ac:dyDescent="0.25">
      <c r="A186" t="s">
        <v>209</v>
      </c>
      <c r="B186" t="s">
        <v>14</v>
      </c>
      <c r="C186">
        <v>2019</v>
      </c>
      <c r="D186" s="5">
        <v>17.255507578909622</v>
      </c>
      <c r="E186" s="5">
        <v>16.77962829888536</v>
      </c>
      <c r="F186" s="5">
        <v>18.005260421197065</v>
      </c>
      <c r="G186" s="5">
        <v>15.452155677754661</v>
      </c>
      <c r="H186" s="5">
        <v>15.157463270211959</v>
      </c>
      <c r="I186" s="5">
        <v>16.081420450513711</v>
      </c>
      <c r="J186" s="5">
        <v>15.046241001715153</v>
      </c>
      <c r="K186" s="5">
        <v>14.832128330931289</v>
      </c>
      <c r="L186" s="5">
        <v>15.684964383127527</v>
      </c>
      <c r="M186" s="5">
        <v>16.797289737667203</v>
      </c>
      <c r="N186" s="5">
        <v>16.476943900088592</v>
      </c>
      <c r="O186" s="5">
        <v>17.481332982517365</v>
      </c>
    </row>
    <row r="187" spans="1:15" x14ac:dyDescent="0.25">
      <c r="A187" t="s">
        <v>210</v>
      </c>
      <c r="B187" t="s">
        <v>14</v>
      </c>
      <c r="C187">
        <v>2020</v>
      </c>
      <c r="D187" s="5">
        <v>17.445810058045048</v>
      </c>
      <c r="E187" s="5">
        <v>16.870061141278168</v>
      </c>
      <c r="F187" s="5">
        <v>18.359343263146176</v>
      </c>
      <c r="G187" s="5">
        <v>15.558682195345257</v>
      </c>
      <c r="H187" s="5">
        <v>15.20329594199276</v>
      </c>
      <c r="I187" s="5">
        <v>16.322068948757774</v>
      </c>
      <c r="J187" s="5">
        <v>15.135059986117659</v>
      </c>
      <c r="K187" s="5">
        <v>14.876977264917377</v>
      </c>
      <c r="L187" s="5">
        <v>15.909289115271049</v>
      </c>
      <c r="M187" s="5">
        <v>16.913089553435945</v>
      </c>
      <c r="N187" s="5">
        <v>16.526766376861968</v>
      </c>
      <c r="O187" s="5">
        <v>17.742930304874101</v>
      </c>
    </row>
    <row r="188" spans="1:15" x14ac:dyDescent="0.25">
      <c r="A188" t="s">
        <v>211</v>
      </c>
      <c r="B188" t="s">
        <v>14</v>
      </c>
      <c r="C188">
        <v>2021</v>
      </c>
      <c r="D188" s="5">
        <v>17.638211289326676</v>
      </c>
      <c r="E188" s="5">
        <v>16.960981366277885</v>
      </c>
      <c r="F188" s="5">
        <v>18.720389328954862</v>
      </c>
      <c r="G188" s="5">
        <v>15.665943102310814</v>
      </c>
      <c r="H188" s="5">
        <v>15.249267201198457</v>
      </c>
      <c r="I188" s="5">
        <v>16.566318602750815</v>
      </c>
      <c r="J188" s="5">
        <v>15.224403275028473</v>
      </c>
      <c r="K188" s="5">
        <v>14.921961811732238</v>
      </c>
      <c r="L188" s="5">
        <v>16.136822116443565</v>
      </c>
      <c r="M188" s="5">
        <v>17.029687688311018</v>
      </c>
      <c r="N188" s="5">
        <v>16.576739505310005</v>
      </c>
      <c r="O188" s="5">
        <v>18.008442269159605</v>
      </c>
    </row>
    <row r="189" spans="1:15" x14ac:dyDescent="0.25">
      <c r="A189" t="s">
        <v>212</v>
      </c>
      <c r="B189" t="s">
        <v>14</v>
      </c>
      <c r="C189">
        <v>2022</v>
      </c>
      <c r="D189" s="5">
        <v>17.832734418856397</v>
      </c>
      <c r="E189" s="5">
        <v>17.052391600605059</v>
      </c>
      <c r="F189" s="5">
        <v>19.088535554053976</v>
      </c>
      <c r="G189" s="5">
        <v>15.773943461501093</v>
      </c>
      <c r="H189" s="5">
        <v>15.295377466885446</v>
      </c>
      <c r="I189" s="5">
        <v>16.814223301558521</v>
      </c>
      <c r="J189" s="5">
        <v>15.314273963452782</v>
      </c>
      <c r="K189" s="5">
        <v>14.967082381437779</v>
      </c>
      <c r="L189" s="5">
        <v>16.367609270975635</v>
      </c>
      <c r="M189" s="5">
        <v>17.14708964587108</v>
      </c>
      <c r="N189" s="5">
        <v>16.626863740968606</v>
      </c>
      <c r="O189" s="5">
        <v>18.277927455566115</v>
      </c>
    </row>
    <row r="190" spans="1:15" x14ac:dyDescent="0.25">
      <c r="A190" t="s">
        <v>213</v>
      </c>
      <c r="B190" t="s">
        <v>14</v>
      </c>
      <c r="C190">
        <v>2023</v>
      </c>
      <c r="D190" s="5">
        <v>18.029402848003031</v>
      </c>
      <c r="E190" s="5">
        <v>17.1442944851368</v>
      </c>
      <c r="F190" s="5">
        <v>19.463921566781067</v>
      </c>
      <c r="G190" s="5">
        <v>15.882688370668927</v>
      </c>
      <c r="H190" s="5">
        <v>15.341627159377257</v>
      </c>
      <c r="I190" s="5">
        <v>17.065837740663067</v>
      </c>
      <c r="J190" s="5">
        <v>15.4046751646658</v>
      </c>
      <c r="K190" s="5">
        <v>15.012339385335837</v>
      </c>
      <c r="L190" s="5">
        <v>16.601697119430749</v>
      </c>
      <c r="M190" s="5">
        <v>17.265300967636243</v>
      </c>
      <c r="N190" s="5">
        <v>16.677139540751117</v>
      </c>
      <c r="O190" s="5">
        <v>18.551445320902161</v>
      </c>
    </row>
    <row r="191" spans="1:15" x14ac:dyDescent="0.25">
      <c r="A191" t="s">
        <v>214</v>
      </c>
      <c r="B191" t="s">
        <v>14</v>
      </c>
      <c r="C191">
        <v>2024</v>
      </c>
      <c r="D191" s="5">
        <v>18.228240236217552</v>
      </c>
      <c r="E191" s="5">
        <v>17.236692674983072</v>
      </c>
      <c r="F191" s="5">
        <v>19.846689741337816</v>
      </c>
      <c r="G191" s="5">
        <v>15.992182962710849</v>
      </c>
      <c r="H191" s="5">
        <v>15.388016700268377</v>
      </c>
      <c r="I191" s="5">
        <v>17.32121743403065</v>
      </c>
      <c r="J191" s="5">
        <v>15.495610010320616</v>
      </c>
      <c r="K191" s="5">
        <v>15.057733235971931</v>
      </c>
      <c r="L191" s="5">
        <v>16.83913286799071</v>
      </c>
      <c r="M191" s="5">
        <v>17.384327233329618</v>
      </c>
      <c r="N191" s="5">
        <v>16.727567362952474</v>
      </c>
      <c r="O191" s="5">
        <v>18.829056211710586</v>
      </c>
    </row>
    <row r="192" spans="1:15" x14ac:dyDescent="0.25">
      <c r="A192" t="s">
        <v>215</v>
      </c>
      <c r="B192" t="s">
        <v>14</v>
      </c>
      <c r="C192">
        <v>2025</v>
      </c>
      <c r="D192" s="5">
        <v>18.429270503879344</v>
      </c>
      <c r="E192" s="5">
        <v>17.329588839563403</v>
      </c>
      <c r="F192" s="5">
        <v>20.236985251788862</v>
      </c>
      <c r="G192" s="5">
        <v>16.102432405909365</v>
      </c>
      <c r="H192" s="5">
        <v>15.434546512428101</v>
      </c>
      <c r="I192" s="5">
        <v>17.5804187263596</v>
      </c>
      <c r="J192" s="5">
        <v>15.587081650556678</v>
      </c>
      <c r="K192" s="5">
        <v>15.103264347139024</v>
      </c>
      <c r="L192" s="5">
        <v>17.079964397975225</v>
      </c>
      <c r="M192" s="5">
        <v>17.504174061140702</v>
      </c>
      <c r="N192" s="5">
        <v>16.7781476672534</v>
      </c>
      <c r="O192" s="5">
        <v>19.110821377582887</v>
      </c>
    </row>
    <row r="193" spans="1:15" x14ac:dyDescent="0.25">
      <c r="A193" t="s">
        <v>216</v>
      </c>
      <c r="B193" t="s">
        <v>14</v>
      </c>
      <c r="C193">
        <v>2026</v>
      </c>
      <c r="D193" s="5">
        <v>18.632517835173857</v>
      </c>
      <c r="E193" s="5">
        <v>17.422985662684003</v>
      </c>
      <c r="F193" s="5">
        <v>20.634956127122596</v>
      </c>
      <c r="G193" s="5">
        <v>16.213441904176907</v>
      </c>
      <c r="H193" s="5">
        <v>15.481217020004381</v>
      </c>
      <c r="I193" s="5">
        <v>17.843498805511754</v>
      </c>
      <c r="J193" s="5">
        <v>15.679093254108926</v>
      </c>
      <c r="K193" s="5">
        <v>15.148933133881295</v>
      </c>
      <c r="L193" s="5">
        <v>17.324240275497665</v>
      </c>
      <c r="M193" s="5">
        <v>17.624847107990558</v>
      </c>
      <c r="N193" s="5">
        <v>16.828880914724586</v>
      </c>
      <c r="O193" s="5">
        <v>19.396802984672757</v>
      </c>
    </row>
    <row r="194" spans="1:15" x14ac:dyDescent="0.25">
      <c r="A194" t="s">
        <v>217</v>
      </c>
      <c r="B194" t="s">
        <v>3</v>
      </c>
      <c r="C194">
        <v>1980</v>
      </c>
      <c r="D194" s="5">
        <v>11.69271224716382</v>
      </c>
      <c r="E194" s="5">
        <v>11.69271224716382</v>
      </c>
      <c r="F194" s="5">
        <v>11.69271224716382</v>
      </c>
      <c r="G194" s="5">
        <v>13.363148974474793</v>
      </c>
      <c r="H194" s="5">
        <v>13.363148974474793</v>
      </c>
      <c r="I194" s="5">
        <v>13.363148974474793</v>
      </c>
      <c r="J194" s="5">
        <v>10.220606101873749</v>
      </c>
      <c r="K194" s="5">
        <v>10.220606101873749</v>
      </c>
      <c r="L194" s="5">
        <v>10.220606101873749</v>
      </c>
      <c r="M194" s="5">
        <v>12.414066095819937</v>
      </c>
      <c r="N194" s="5">
        <v>12.414066095819937</v>
      </c>
      <c r="O194" s="5">
        <v>12.414066095819937</v>
      </c>
    </row>
    <row r="195" spans="1:15" x14ac:dyDescent="0.25">
      <c r="A195" t="s">
        <v>218</v>
      </c>
      <c r="B195" t="s">
        <v>3</v>
      </c>
      <c r="C195">
        <v>1981</v>
      </c>
      <c r="D195" s="5">
        <v>13.582412380965936</v>
      </c>
      <c r="E195" s="5">
        <v>13.582412380965936</v>
      </c>
      <c r="F195" s="5">
        <v>13.582412380965936</v>
      </c>
      <c r="G195" s="5">
        <v>15.691306484694405</v>
      </c>
      <c r="H195" s="5">
        <v>15.691306484694405</v>
      </c>
      <c r="I195" s="5">
        <v>15.691306484694405</v>
      </c>
      <c r="J195" s="5">
        <v>11.792110861421961</v>
      </c>
      <c r="K195" s="5">
        <v>11.792110861421961</v>
      </c>
      <c r="L195" s="5">
        <v>11.792110861421961</v>
      </c>
      <c r="M195" s="5">
        <v>13.304421928754044</v>
      </c>
      <c r="N195" s="5">
        <v>13.304421928754044</v>
      </c>
      <c r="O195" s="5">
        <v>13.304421928754044</v>
      </c>
    </row>
    <row r="196" spans="1:15" x14ac:dyDescent="0.25">
      <c r="A196" t="s">
        <v>219</v>
      </c>
      <c r="B196" t="s">
        <v>3</v>
      </c>
      <c r="C196">
        <v>1982</v>
      </c>
      <c r="D196" s="5">
        <v>13.086096358874356</v>
      </c>
      <c r="E196" s="5">
        <v>13.086096358874356</v>
      </c>
      <c r="F196" s="5">
        <v>13.086096358874356</v>
      </c>
      <c r="G196" s="5">
        <v>14.800429886396085</v>
      </c>
      <c r="H196" s="5">
        <v>14.800429886396085</v>
      </c>
      <c r="I196" s="5">
        <v>14.800429886396085</v>
      </c>
      <c r="J196" s="5">
        <v>11.925372423568886</v>
      </c>
      <c r="K196" s="5">
        <v>11.925372423568886</v>
      </c>
      <c r="L196" s="5">
        <v>11.925372423568886</v>
      </c>
      <c r="M196" s="5">
        <v>13.456516857695275</v>
      </c>
      <c r="N196" s="5">
        <v>13.456516857695275</v>
      </c>
      <c r="O196" s="5">
        <v>13.456516857695275</v>
      </c>
    </row>
    <row r="197" spans="1:15" x14ac:dyDescent="0.25">
      <c r="A197" t="s">
        <v>220</v>
      </c>
      <c r="B197" t="s">
        <v>3</v>
      </c>
      <c r="C197">
        <v>1983</v>
      </c>
      <c r="D197" s="5">
        <v>12.494216382218552</v>
      </c>
      <c r="E197" s="5">
        <v>12.494216382218552</v>
      </c>
      <c r="F197" s="5">
        <v>12.494216382218552</v>
      </c>
      <c r="G197" s="5">
        <v>14.420322537788797</v>
      </c>
      <c r="H197" s="5">
        <v>14.420322537788797</v>
      </c>
      <c r="I197" s="5">
        <v>14.420322537788797</v>
      </c>
      <c r="J197" s="5">
        <v>12.657622371398075</v>
      </c>
      <c r="K197" s="5">
        <v>12.657622371398075</v>
      </c>
      <c r="L197" s="5">
        <v>12.657622371398075</v>
      </c>
      <c r="M197" s="5">
        <v>13.535281975916385</v>
      </c>
      <c r="N197" s="5">
        <v>13.535281975916385</v>
      </c>
      <c r="O197" s="5">
        <v>13.535281975916385</v>
      </c>
    </row>
    <row r="198" spans="1:15" x14ac:dyDescent="0.25">
      <c r="A198" t="s">
        <v>221</v>
      </c>
      <c r="B198" t="s">
        <v>3</v>
      </c>
      <c r="C198">
        <v>1984</v>
      </c>
      <c r="D198" s="5">
        <v>14.787751291759783</v>
      </c>
      <c r="E198" s="5">
        <v>14.787751291759783</v>
      </c>
      <c r="F198" s="5">
        <v>14.787751291759783</v>
      </c>
      <c r="G198" s="5">
        <v>16.950412076956027</v>
      </c>
      <c r="H198" s="5">
        <v>16.950412076956027</v>
      </c>
      <c r="I198" s="5">
        <v>16.950412076956027</v>
      </c>
      <c r="J198" s="5">
        <v>15.115819573267881</v>
      </c>
      <c r="K198" s="5">
        <v>15.115819573267881</v>
      </c>
      <c r="L198" s="5">
        <v>15.115819573267881</v>
      </c>
      <c r="M198" s="5">
        <v>15.220841949443034</v>
      </c>
      <c r="N198" s="5">
        <v>15.220841949443034</v>
      </c>
      <c r="O198" s="5">
        <v>15.220841949443034</v>
      </c>
    </row>
    <row r="199" spans="1:15" x14ac:dyDescent="0.25">
      <c r="A199" t="s">
        <v>222</v>
      </c>
      <c r="B199" t="s">
        <v>3</v>
      </c>
      <c r="C199">
        <v>1985</v>
      </c>
      <c r="D199" s="5">
        <v>15.727977296343216</v>
      </c>
      <c r="E199" s="5">
        <v>15.727977296343216</v>
      </c>
      <c r="F199" s="5">
        <v>15.727977296343216</v>
      </c>
      <c r="G199" s="5">
        <v>18.375814634233343</v>
      </c>
      <c r="H199" s="5">
        <v>18.375814634233343</v>
      </c>
      <c r="I199" s="5">
        <v>18.375814634233343</v>
      </c>
      <c r="J199" s="5">
        <v>16.330410463519645</v>
      </c>
      <c r="K199" s="5">
        <v>16.330410463519645</v>
      </c>
      <c r="L199" s="5">
        <v>16.330410463519645</v>
      </c>
      <c r="M199" s="5">
        <v>16.991489986527498</v>
      </c>
      <c r="N199" s="5">
        <v>16.991489986527498</v>
      </c>
      <c r="O199" s="5">
        <v>16.991489986527498</v>
      </c>
    </row>
    <row r="200" spans="1:15" x14ac:dyDescent="0.25">
      <c r="A200" t="s">
        <v>223</v>
      </c>
      <c r="B200" t="s">
        <v>3</v>
      </c>
      <c r="C200">
        <v>1986</v>
      </c>
      <c r="D200" s="5">
        <v>15.66324042389649</v>
      </c>
      <c r="E200" s="5">
        <v>15.66324042389649</v>
      </c>
      <c r="F200" s="5">
        <v>15.66324042389649</v>
      </c>
      <c r="G200" s="5">
        <v>18.233274378505609</v>
      </c>
      <c r="H200" s="5">
        <v>18.233274378505609</v>
      </c>
      <c r="I200" s="5">
        <v>18.233274378505609</v>
      </c>
      <c r="J200" s="5">
        <v>15.09800370689965</v>
      </c>
      <c r="K200" s="5">
        <v>15.09800370689965</v>
      </c>
      <c r="L200" s="5">
        <v>15.09800370689965</v>
      </c>
      <c r="M200" s="5">
        <v>16.748857054133634</v>
      </c>
      <c r="N200" s="5">
        <v>16.748857054133634</v>
      </c>
      <c r="O200" s="5">
        <v>16.748857054133634</v>
      </c>
    </row>
    <row r="201" spans="1:15" x14ac:dyDescent="0.25">
      <c r="A201" t="s">
        <v>224</v>
      </c>
      <c r="B201" t="s">
        <v>3</v>
      </c>
      <c r="C201">
        <v>1987</v>
      </c>
      <c r="D201" s="5">
        <v>14.057149445575277</v>
      </c>
      <c r="E201" s="5">
        <v>14.057149445575277</v>
      </c>
      <c r="F201" s="5">
        <v>14.057149445575277</v>
      </c>
      <c r="G201" s="5">
        <v>15.750698257914289</v>
      </c>
      <c r="H201" s="5">
        <v>15.750698257914289</v>
      </c>
      <c r="I201" s="5">
        <v>15.750698257914289</v>
      </c>
      <c r="J201" s="5">
        <v>11.142780580301077</v>
      </c>
      <c r="K201" s="5">
        <v>11.142780580301077</v>
      </c>
      <c r="L201" s="5">
        <v>11.142780580301077</v>
      </c>
      <c r="M201" s="5">
        <v>13.214441268506528</v>
      </c>
      <c r="N201" s="5">
        <v>13.214441268506528</v>
      </c>
      <c r="O201" s="5">
        <v>13.214441268506528</v>
      </c>
    </row>
    <row r="202" spans="1:15" x14ac:dyDescent="0.25">
      <c r="A202" t="s">
        <v>225</v>
      </c>
      <c r="B202" t="s">
        <v>3</v>
      </c>
      <c r="C202">
        <v>1988</v>
      </c>
      <c r="D202" s="5">
        <v>15.065195030817186</v>
      </c>
      <c r="E202" s="5">
        <v>15.065195030817186</v>
      </c>
      <c r="F202" s="5">
        <v>15.065195030817186</v>
      </c>
      <c r="G202" s="5">
        <v>15.358712554663025</v>
      </c>
      <c r="H202" s="5">
        <v>15.358712554663025</v>
      </c>
      <c r="I202" s="5">
        <v>15.358712554663025</v>
      </c>
      <c r="J202" s="5">
        <v>10.415812085521441</v>
      </c>
      <c r="K202" s="5">
        <v>10.415812085521441</v>
      </c>
      <c r="L202" s="5">
        <v>10.415812085521441</v>
      </c>
      <c r="M202" s="5">
        <v>12.860688306421446</v>
      </c>
      <c r="N202" s="5">
        <v>12.860688306421446</v>
      </c>
      <c r="O202" s="5">
        <v>12.860688306421446</v>
      </c>
    </row>
    <row r="203" spans="1:15" x14ac:dyDescent="0.25">
      <c r="A203" t="s">
        <v>226</v>
      </c>
      <c r="B203" t="s">
        <v>3</v>
      </c>
      <c r="C203">
        <v>1989</v>
      </c>
      <c r="D203" s="5">
        <v>16.63121080238566</v>
      </c>
      <c r="E203" s="5">
        <v>16.63121080238566</v>
      </c>
      <c r="F203" s="5">
        <v>16.63121080238566</v>
      </c>
      <c r="G203" s="5">
        <v>16.083292187945663</v>
      </c>
      <c r="H203" s="5">
        <v>16.083292187945663</v>
      </c>
      <c r="I203" s="5">
        <v>16.083292187945663</v>
      </c>
      <c r="J203" s="5">
        <v>10.741535253511254</v>
      </c>
      <c r="K203" s="5">
        <v>10.741535253511254</v>
      </c>
      <c r="L203" s="5">
        <v>10.741535253511254</v>
      </c>
      <c r="M203" s="5">
        <v>14.621719786103565</v>
      </c>
      <c r="N203" s="5">
        <v>14.621719786103565</v>
      </c>
      <c r="O203" s="5">
        <v>14.621719786103565</v>
      </c>
    </row>
    <row r="204" spans="1:15" x14ac:dyDescent="0.25">
      <c r="A204" t="s">
        <v>227</v>
      </c>
      <c r="B204" t="s">
        <v>3</v>
      </c>
      <c r="C204">
        <v>1990</v>
      </c>
      <c r="D204" s="5">
        <v>16.785070438848173</v>
      </c>
      <c r="E204" s="5">
        <v>16.785070438848173</v>
      </c>
      <c r="F204" s="5">
        <v>16.785070438848173</v>
      </c>
      <c r="G204" s="5">
        <v>15.986225511847756</v>
      </c>
      <c r="H204" s="5">
        <v>15.986225511847756</v>
      </c>
      <c r="I204" s="5">
        <v>15.986225511847756</v>
      </c>
      <c r="J204" s="5">
        <v>10.741535253511254</v>
      </c>
      <c r="K204" s="5">
        <v>10.741535253511254</v>
      </c>
      <c r="L204" s="5">
        <v>10.741535253511254</v>
      </c>
      <c r="M204" s="5">
        <v>14.328983941557656</v>
      </c>
      <c r="N204" s="5">
        <v>14.328983941557656</v>
      </c>
      <c r="O204" s="5">
        <v>14.328983941557656</v>
      </c>
    </row>
    <row r="205" spans="1:15" x14ac:dyDescent="0.25">
      <c r="A205" t="s">
        <v>228</v>
      </c>
      <c r="B205" t="s">
        <v>3</v>
      </c>
      <c r="C205">
        <v>1991</v>
      </c>
      <c r="D205" s="5">
        <v>18.055434271212011</v>
      </c>
      <c r="E205" s="5">
        <v>18.055434271212011</v>
      </c>
      <c r="F205" s="5">
        <v>18.055434271212011</v>
      </c>
      <c r="G205" s="5">
        <v>16.83985289497533</v>
      </c>
      <c r="H205" s="5">
        <v>16.83985289497533</v>
      </c>
      <c r="I205" s="5">
        <v>16.83985289497533</v>
      </c>
      <c r="J205" s="5">
        <v>11.333724304141564</v>
      </c>
      <c r="K205" s="5">
        <v>11.333724304141564</v>
      </c>
      <c r="L205" s="5">
        <v>11.333724304141564</v>
      </c>
      <c r="M205" s="5">
        <v>14.822154710336651</v>
      </c>
      <c r="N205" s="5">
        <v>14.822154710336651</v>
      </c>
      <c r="O205" s="5">
        <v>14.822154710336651</v>
      </c>
    </row>
    <row r="206" spans="1:15" x14ac:dyDescent="0.25">
      <c r="A206" t="s">
        <v>229</v>
      </c>
      <c r="B206" t="s">
        <v>3</v>
      </c>
      <c r="C206">
        <v>1992</v>
      </c>
      <c r="D206" s="5">
        <v>17.93201563477222</v>
      </c>
      <c r="E206" s="5">
        <v>17.93201563477222</v>
      </c>
      <c r="F206" s="5">
        <v>17.93201563477222</v>
      </c>
      <c r="G206" s="5">
        <v>16.792448376374718</v>
      </c>
      <c r="H206" s="5">
        <v>16.792448376374718</v>
      </c>
      <c r="I206" s="5">
        <v>16.792448376374718</v>
      </c>
      <c r="J206" s="5">
        <v>11.223511055220547</v>
      </c>
      <c r="K206" s="5">
        <v>11.223511055220547</v>
      </c>
      <c r="L206" s="5">
        <v>11.223511055220547</v>
      </c>
      <c r="M206" s="5">
        <v>15.185329338617697</v>
      </c>
      <c r="N206" s="5">
        <v>15.185329338617697</v>
      </c>
      <c r="O206" s="5">
        <v>15.185329338617697</v>
      </c>
    </row>
    <row r="207" spans="1:15" x14ac:dyDescent="0.25">
      <c r="A207" t="s">
        <v>230</v>
      </c>
      <c r="B207" t="s">
        <v>3</v>
      </c>
      <c r="C207">
        <v>1993</v>
      </c>
      <c r="D207" s="5">
        <v>18.220351734782696</v>
      </c>
      <c r="E207" s="5">
        <v>18.220351734782696</v>
      </c>
      <c r="F207" s="5">
        <v>18.220351734782696</v>
      </c>
      <c r="G207" s="5">
        <v>16.975832734226767</v>
      </c>
      <c r="H207" s="5">
        <v>16.975832734226767</v>
      </c>
      <c r="I207" s="5">
        <v>16.975832734226767</v>
      </c>
      <c r="J207" s="5">
        <v>10.811066648077508</v>
      </c>
      <c r="K207" s="5">
        <v>10.811066648077508</v>
      </c>
      <c r="L207" s="5">
        <v>10.811066648077508</v>
      </c>
      <c r="M207" s="5">
        <v>16.576724320704496</v>
      </c>
      <c r="N207" s="5">
        <v>16.576724320704496</v>
      </c>
      <c r="O207" s="5">
        <v>16.576724320704496</v>
      </c>
    </row>
    <row r="208" spans="1:15" x14ac:dyDescent="0.25">
      <c r="A208" t="s">
        <v>231</v>
      </c>
      <c r="B208" t="s">
        <v>3</v>
      </c>
      <c r="C208">
        <v>1994</v>
      </c>
      <c r="D208" s="5">
        <v>17.855060114741786</v>
      </c>
      <c r="E208" s="5">
        <v>17.855060114741786</v>
      </c>
      <c r="F208" s="5">
        <v>17.855060114741786</v>
      </c>
      <c r="G208" s="5">
        <v>16.417596564186717</v>
      </c>
      <c r="H208" s="5">
        <v>16.417596564186717</v>
      </c>
      <c r="I208" s="5">
        <v>16.417596564186717</v>
      </c>
      <c r="J208" s="5">
        <v>10.379233952478716</v>
      </c>
      <c r="K208" s="5">
        <v>10.379233952478716</v>
      </c>
      <c r="L208" s="5">
        <v>10.379233952478716</v>
      </c>
      <c r="M208" s="5">
        <v>15.618833654204415</v>
      </c>
      <c r="N208" s="5">
        <v>15.618833654204415</v>
      </c>
      <c r="O208" s="5">
        <v>15.618833654204415</v>
      </c>
    </row>
    <row r="209" spans="1:15" x14ac:dyDescent="0.25">
      <c r="A209" t="s">
        <v>232</v>
      </c>
      <c r="B209" t="s">
        <v>3</v>
      </c>
      <c r="C209">
        <v>1995</v>
      </c>
      <c r="D209" s="5">
        <v>17.435660718254844</v>
      </c>
      <c r="E209" s="5">
        <v>17.435660718254844</v>
      </c>
      <c r="F209" s="5">
        <v>17.435660718254844</v>
      </c>
      <c r="G209" s="5">
        <v>16.101099154371109</v>
      </c>
      <c r="H209" s="5">
        <v>16.101099154371109</v>
      </c>
      <c r="I209" s="5">
        <v>16.101099154371109</v>
      </c>
      <c r="J209" s="5">
        <v>9.9268617772247669</v>
      </c>
      <c r="K209" s="5">
        <v>9.9268617772247669</v>
      </c>
      <c r="L209" s="5">
        <v>9.9268617772247669</v>
      </c>
      <c r="M209" s="5">
        <v>15.012289502819561</v>
      </c>
      <c r="N209" s="5">
        <v>15.012289502819561</v>
      </c>
      <c r="O209" s="5">
        <v>15.012289502819561</v>
      </c>
    </row>
    <row r="210" spans="1:15" x14ac:dyDescent="0.25">
      <c r="A210" t="s">
        <v>233</v>
      </c>
      <c r="B210" t="s">
        <v>3</v>
      </c>
      <c r="C210">
        <v>1996</v>
      </c>
      <c r="D210" s="5">
        <v>16.690304572264687</v>
      </c>
      <c r="E210" s="5">
        <v>16.690304572264687</v>
      </c>
      <c r="F210" s="5">
        <v>16.690304572264687</v>
      </c>
      <c r="G210" s="5">
        <v>14.744169657085841</v>
      </c>
      <c r="H210" s="5">
        <v>14.744169657085841</v>
      </c>
      <c r="I210" s="5">
        <v>14.744169657085841</v>
      </c>
      <c r="J210" s="5">
        <v>9.0266024962110691</v>
      </c>
      <c r="K210" s="5">
        <v>9.0266024962110691</v>
      </c>
      <c r="L210" s="5">
        <v>9.0266024962110691</v>
      </c>
      <c r="M210" s="5">
        <v>14.987377608251006</v>
      </c>
      <c r="N210" s="5">
        <v>14.987377608251006</v>
      </c>
      <c r="O210" s="5">
        <v>14.987377608251006</v>
      </c>
    </row>
    <row r="211" spans="1:15" x14ac:dyDescent="0.25">
      <c r="A211" t="s">
        <v>234</v>
      </c>
      <c r="B211" t="s">
        <v>3</v>
      </c>
      <c r="C211">
        <v>1997</v>
      </c>
      <c r="D211" s="5">
        <v>16.348811213707251</v>
      </c>
      <c r="E211" s="5">
        <v>16.348811213707251</v>
      </c>
      <c r="F211" s="5">
        <v>16.348811213707251</v>
      </c>
      <c r="G211" s="5">
        <v>14.331389575474004</v>
      </c>
      <c r="H211" s="5">
        <v>14.331389575474004</v>
      </c>
      <c r="I211" s="5">
        <v>14.331389575474004</v>
      </c>
      <c r="J211" s="5">
        <v>8.4725696858092796</v>
      </c>
      <c r="K211" s="5">
        <v>8.4725696858092796</v>
      </c>
      <c r="L211" s="5">
        <v>8.4725696858092796</v>
      </c>
      <c r="M211" s="5">
        <v>18.185363582019267</v>
      </c>
      <c r="N211" s="5">
        <v>18.185363582019267</v>
      </c>
      <c r="O211" s="5">
        <v>18.185363582019267</v>
      </c>
    </row>
    <row r="212" spans="1:15" x14ac:dyDescent="0.25">
      <c r="A212" t="s">
        <v>235</v>
      </c>
      <c r="B212" t="s">
        <v>3</v>
      </c>
      <c r="C212">
        <v>1998</v>
      </c>
      <c r="D212" s="5">
        <v>14.657830366140608</v>
      </c>
      <c r="E212" s="5">
        <v>14.657830366140608</v>
      </c>
      <c r="F212" s="5">
        <v>14.657830366140608</v>
      </c>
      <c r="G212" s="5">
        <v>13.674058015589363</v>
      </c>
      <c r="H212" s="5">
        <v>13.674058015589363</v>
      </c>
      <c r="I212" s="5">
        <v>13.674058015589363</v>
      </c>
      <c r="J212" s="5">
        <v>7.8589964320900583</v>
      </c>
      <c r="K212" s="5">
        <v>7.8589964320900583</v>
      </c>
      <c r="L212" s="5">
        <v>7.8589964320900583</v>
      </c>
      <c r="M212" s="5">
        <v>17.985918297666956</v>
      </c>
      <c r="N212" s="5">
        <v>17.985918297666956</v>
      </c>
      <c r="O212" s="5">
        <v>17.985918297666956</v>
      </c>
    </row>
    <row r="213" spans="1:15" x14ac:dyDescent="0.25">
      <c r="A213" t="s">
        <v>236</v>
      </c>
      <c r="B213" t="s">
        <v>3</v>
      </c>
      <c r="C213">
        <v>1999</v>
      </c>
      <c r="D213" s="5">
        <v>14.382791802087249</v>
      </c>
      <c r="E213" s="5">
        <v>14.382791802087249</v>
      </c>
      <c r="F213" s="5">
        <v>14.382791802087249</v>
      </c>
      <c r="G213" s="5">
        <v>13.66476094433632</v>
      </c>
      <c r="H213" s="5">
        <v>13.66476094433632</v>
      </c>
      <c r="I213" s="5">
        <v>13.66476094433632</v>
      </c>
      <c r="J213" s="5">
        <v>8.5126943805662449</v>
      </c>
      <c r="K213" s="5">
        <v>8.5126943805662449</v>
      </c>
      <c r="L213" s="5">
        <v>8.5126943805662449</v>
      </c>
      <c r="M213" s="5">
        <v>17.729761758458391</v>
      </c>
      <c r="N213" s="5">
        <v>17.729761758458391</v>
      </c>
      <c r="O213" s="5">
        <v>17.729761758458391</v>
      </c>
    </row>
    <row r="214" spans="1:15" x14ac:dyDescent="0.25">
      <c r="A214" t="s">
        <v>237</v>
      </c>
      <c r="B214" t="s">
        <v>3</v>
      </c>
      <c r="C214">
        <v>2000</v>
      </c>
      <c r="D214" s="5">
        <v>13.9854435404428</v>
      </c>
      <c r="E214" s="5">
        <v>13.9854435404428</v>
      </c>
      <c r="F214" s="5">
        <v>13.9854435404428</v>
      </c>
      <c r="G214" s="5">
        <v>13.48595969645727</v>
      </c>
      <c r="H214" s="5">
        <v>13.48595969645727</v>
      </c>
      <c r="I214" s="5">
        <v>13.48595969645727</v>
      </c>
      <c r="J214" s="5">
        <v>8.3822205704164929</v>
      </c>
      <c r="K214" s="5">
        <v>8.3822205704164929</v>
      </c>
      <c r="L214" s="5">
        <v>8.3822205704164929</v>
      </c>
      <c r="M214" s="5">
        <v>17.351219134714267</v>
      </c>
      <c r="N214" s="5">
        <v>17.351219134714267</v>
      </c>
      <c r="O214" s="5">
        <v>17.351219134714267</v>
      </c>
    </row>
    <row r="215" spans="1:15" x14ac:dyDescent="0.25">
      <c r="A215" t="s">
        <v>238</v>
      </c>
      <c r="B215" t="s">
        <v>3</v>
      </c>
      <c r="C215">
        <v>2001</v>
      </c>
      <c r="D215" s="5">
        <v>16.045074432585647</v>
      </c>
      <c r="E215" s="5">
        <v>16.045074432585647</v>
      </c>
      <c r="F215" s="5">
        <v>16.045074432585647</v>
      </c>
      <c r="G215" s="5">
        <v>16.808671380805727</v>
      </c>
      <c r="H215" s="5">
        <v>16.808671380805727</v>
      </c>
      <c r="I215" s="5">
        <v>16.808671380805727</v>
      </c>
      <c r="J215" s="5">
        <v>12.615897344766571</v>
      </c>
      <c r="K215" s="5">
        <v>12.615897344766571</v>
      </c>
      <c r="L215" s="5">
        <v>12.615897344766571</v>
      </c>
      <c r="M215" s="5">
        <v>20.330121324769181</v>
      </c>
      <c r="N215" s="5">
        <v>20.330121324769181</v>
      </c>
      <c r="O215" s="5">
        <v>20.330121324769181</v>
      </c>
    </row>
    <row r="216" spans="1:15" x14ac:dyDescent="0.25">
      <c r="A216" t="s">
        <v>239</v>
      </c>
      <c r="B216" t="s">
        <v>3</v>
      </c>
      <c r="C216">
        <v>2002</v>
      </c>
      <c r="D216" s="5">
        <v>16.666317940287666</v>
      </c>
      <c r="E216" s="5">
        <v>16.666317940287666</v>
      </c>
      <c r="F216" s="5">
        <v>16.666317940287666</v>
      </c>
      <c r="G216" s="5">
        <v>18.035076189468626</v>
      </c>
      <c r="H216" s="5">
        <v>18.035076189468626</v>
      </c>
      <c r="I216" s="5">
        <v>18.035076189468626</v>
      </c>
      <c r="J216" s="5">
        <v>14.746285411155984</v>
      </c>
      <c r="K216" s="5">
        <v>14.746285411155984</v>
      </c>
      <c r="L216" s="5">
        <v>14.746285411155984</v>
      </c>
      <c r="M216" s="5">
        <v>24.369613305749585</v>
      </c>
      <c r="N216" s="5">
        <v>24.369613305749585</v>
      </c>
      <c r="O216" s="5">
        <v>24.369613305749585</v>
      </c>
    </row>
    <row r="217" spans="1:15" x14ac:dyDescent="0.25">
      <c r="A217" t="s">
        <v>240</v>
      </c>
      <c r="B217" t="s">
        <v>3</v>
      </c>
      <c r="C217">
        <v>2003</v>
      </c>
      <c r="D217" s="5">
        <v>15.554316225652761</v>
      </c>
      <c r="E217" s="5">
        <v>15.554316225652761</v>
      </c>
      <c r="F217" s="5">
        <v>15.554316225652761</v>
      </c>
      <c r="G217" s="5">
        <v>17.130486319595661</v>
      </c>
      <c r="H217" s="5">
        <v>17.130486319595661</v>
      </c>
      <c r="I217" s="5">
        <v>17.130486319595661</v>
      </c>
      <c r="J217" s="5">
        <v>14.117572868071424</v>
      </c>
      <c r="K217" s="5">
        <v>14.117572868071424</v>
      </c>
      <c r="L217" s="5">
        <v>14.117572868071424</v>
      </c>
      <c r="M217" s="5">
        <v>24.468649483284953</v>
      </c>
      <c r="N217" s="5">
        <v>24.468649483284953</v>
      </c>
      <c r="O217" s="5">
        <v>24.468649483284953</v>
      </c>
    </row>
    <row r="218" spans="1:15" x14ac:dyDescent="0.25">
      <c r="A218" t="s">
        <v>241</v>
      </c>
      <c r="B218" t="s">
        <v>3</v>
      </c>
      <c r="C218">
        <v>2004</v>
      </c>
      <c r="D218" s="5">
        <v>15.194109519870285</v>
      </c>
      <c r="E218" s="5">
        <v>15.194109519870285</v>
      </c>
      <c r="F218" s="5">
        <v>15.194109519870285</v>
      </c>
      <c r="G218" s="5">
        <v>14.846372899560047</v>
      </c>
      <c r="H218" s="5">
        <v>14.846372899560047</v>
      </c>
      <c r="I218" s="5">
        <v>14.846372899560047</v>
      </c>
      <c r="J218" s="5">
        <v>12.934237459389273</v>
      </c>
      <c r="K218" s="5">
        <v>12.934237459389273</v>
      </c>
      <c r="L218" s="5">
        <v>12.934237459389273</v>
      </c>
      <c r="M218" s="5">
        <v>13.639594325247073</v>
      </c>
      <c r="N218" s="5">
        <v>13.639594325247073</v>
      </c>
      <c r="O218" s="5">
        <v>13.639594325247073</v>
      </c>
    </row>
    <row r="219" spans="1:15" x14ac:dyDescent="0.25">
      <c r="A219" t="s">
        <v>242</v>
      </c>
      <c r="B219" t="s">
        <v>3</v>
      </c>
      <c r="C219">
        <v>2005</v>
      </c>
      <c r="D219" s="5">
        <v>15.015430201688869</v>
      </c>
      <c r="E219" s="5">
        <v>15.015430201688869</v>
      </c>
      <c r="F219" s="5">
        <v>15.015430201688869</v>
      </c>
      <c r="G219" s="5">
        <v>14.851865905928038</v>
      </c>
      <c r="H219" s="5">
        <v>14.851865905928038</v>
      </c>
      <c r="I219" s="5">
        <v>14.851865905928038</v>
      </c>
      <c r="J219" s="5">
        <v>12.102227465597675</v>
      </c>
      <c r="K219" s="5">
        <v>12.102227465597675</v>
      </c>
      <c r="L219" s="5">
        <v>12.102227465597675</v>
      </c>
      <c r="M219" s="5">
        <v>13.739398149917948</v>
      </c>
      <c r="N219" s="5">
        <v>13.739398149917948</v>
      </c>
      <c r="O219" s="5">
        <v>13.739398149917948</v>
      </c>
    </row>
    <row r="220" spans="1:15" x14ac:dyDescent="0.25">
      <c r="A220" t="s">
        <v>243</v>
      </c>
      <c r="B220" t="s">
        <v>3</v>
      </c>
      <c r="C220">
        <v>2006</v>
      </c>
      <c r="D220" s="5">
        <v>16.457325901667083</v>
      </c>
      <c r="E220" s="5">
        <v>16.457325901667083</v>
      </c>
      <c r="F220" s="5">
        <v>16.457325901667083</v>
      </c>
      <c r="G220" s="5">
        <v>15.127360916289563</v>
      </c>
      <c r="H220" s="5">
        <v>15.127360916289563</v>
      </c>
      <c r="I220" s="5">
        <v>15.127360916289563</v>
      </c>
      <c r="J220" s="5">
        <v>11.850089224337566</v>
      </c>
      <c r="K220" s="5">
        <v>11.850089224337566</v>
      </c>
      <c r="L220" s="5">
        <v>11.850089224337566</v>
      </c>
      <c r="M220" s="5">
        <v>14.336680366358587</v>
      </c>
      <c r="N220" s="5">
        <v>14.336680366358587</v>
      </c>
      <c r="O220" s="5">
        <v>14.336680366358587</v>
      </c>
    </row>
    <row r="221" spans="1:15" x14ac:dyDescent="0.25">
      <c r="A221" t="s">
        <v>244</v>
      </c>
      <c r="B221" t="s">
        <v>3</v>
      </c>
      <c r="C221">
        <v>2007</v>
      </c>
      <c r="D221" s="5">
        <v>16.545674470689487</v>
      </c>
      <c r="E221" s="5">
        <v>16.545674470689487</v>
      </c>
      <c r="F221" s="5">
        <v>16.545674470689487</v>
      </c>
      <c r="G221" s="5">
        <v>14.557040294994547</v>
      </c>
      <c r="H221" s="5">
        <v>14.557040294994547</v>
      </c>
      <c r="I221" s="5">
        <v>14.557040294994547</v>
      </c>
      <c r="J221" s="5">
        <v>11.067623249622706</v>
      </c>
      <c r="K221" s="5">
        <v>11.067623249622706</v>
      </c>
      <c r="L221" s="5">
        <v>11.067623249622706</v>
      </c>
      <c r="M221" s="5">
        <v>14.514212812275158</v>
      </c>
      <c r="N221" s="5">
        <v>14.514212812275158</v>
      </c>
      <c r="O221" s="5">
        <v>14.514212812275158</v>
      </c>
    </row>
    <row r="222" spans="1:15" x14ac:dyDescent="0.25">
      <c r="A222" t="s">
        <v>245</v>
      </c>
      <c r="B222" t="s">
        <v>3</v>
      </c>
      <c r="C222">
        <v>2008</v>
      </c>
      <c r="D222" s="5">
        <v>15.860091672843222</v>
      </c>
      <c r="E222" s="5">
        <v>15.860091672843222</v>
      </c>
      <c r="F222" s="5">
        <v>15.860091672843222</v>
      </c>
      <c r="G222" s="5">
        <v>12.60925275319404</v>
      </c>
      <c r="H222" s="5">
        <v>12.60925275319404</v>
      </c>
      <c r="I222" s="5">
        <v>12.60925275319404</v>
      </c>
      <c r="J222" s="5">
        <v>9.6111684278214344</v>
      </c>
      <c r="K222" s="5">
        <v>9.6111684278214344</v>
      </c>
      <c r="L222" s="5">
        <v>9.6111684278214344</v>
      </c>
      <c r="M222" s="5">
        <v>13.827601000317156</v>
      </c>
      <c r="N222" s="5">
        <v>13.827601000317156</v>
      </c>
      <c r="O222" s="5">
        <v>13.827601000317156</v>
      </c>
    </row>
    <row r="223" spans="1:15" x14ac:dyDescent="0.25">
      <c r="A223" t="s">
        <v>246</v>
      </c>
      <c r="B223" t="s">
        <v>3</v>
      </c>
      <c r="C223">
        <v>2009</v>
      </c>
      <c r="D223" s="5">
        <v>16.176805306670168</v>
      </c>
      <c r="E223" s="5">
        <v>16.176805306670168</v>
      </c>
      <c r="F223" s="5">
        <v>16.176805306670168</v>
      </c>
      <c r="G223" s="5">
        <v>14.118081830550203</v>
      </c>
      <c r="H223" s="5">
        <v>14.118081830550203</v>
      </c>
      <c r="I223" s="5">
        <v>14.118081830550203</v>
      </c>
      <c r="J223" s="5">
        <v>11.252013568367222</v>
      </c>
      <c r="K223" s="5">
        <v>11.252013568367222</v>
      </c>
      <c r="L223" s="5">
        <v>11.252013568367222</v>
      </c>
      <c r="M223" s="5">
        <v>14.236096510129526</v>
      </c>
      <c r="N223" s="5">
        <v>14.236096510129526</v>
      </c>
      <c r="O223" s="5">
        <v>14.236096510129526</v>
      </c>
    </row>
    <row r="224" spans="1:15" x14ac:dyDescent="0.25">
      <c r="A224" t="s">
        <v>247</v>
      </c>
      <c r="B224" t="s">
        <v>3</v>
      </c>
      <c r="C224">
        <v>2010</v>
      </c>
      <c r="D224" s="5">
        <v>16.404630089091086</v>
      </c>
      <c r="E224" s="5">
        <v>16.404630089091086</v>
      </c>
      <c r="F224" s="5">
        <v>16.404630089091086</v>
      </c>
      <c r="G224" s="5">
        <v>14.38578007954265</v>
      </c>
      <c r="H224" s="5">
        <v>14.38578007954265</v>
      </c>
      <c r="I224" s="5">
        <v>14.38578007954265</v>
      </c>
      <c r="J224" s="5">
        <v>10.885827968231977</v>
      </c>
      <c r="K224" s="5">
        <v>10.885827968231977</v>
      </c>
      <c r="L224" s="5">
        <v>10.885827968231977</v>
      </c>
      <c r="M224" s="5">
        <v>14.236096510129526</v>
      </c>
      <c r="N224" s="5">
        <v>14.236096510129526</v>
      </c>
      <c r="O224" s="5">
        <v>14.236096510129526</v>
      </c>
    </row>
    <row r="225" spans="1:15" x14ac:dyDescent="0.25">
      <c r="A225" t="s">
        <v>248</v>
      </c>
      <c r="B225" t="s">
        <v>3</v>
      </c>
      <c r="C225">
        <v>2011</v>
      </c>
      <c r="D225" s="5">
        <v>15.632228776610937</v>
      </c>
      <c r="E225" s="5">
        <v>15.632228776610937</v>
      </c>
      <c r="F225" s="5">
        <v>15.632228776610937</v>
      </c>
      <c r="G225" s="5">
        <v>14.082776165276904</v>
      </c>
      <c r="H225" s="5">
        <v>14.082776165276904</v>
      </c>
      <c r="I225" s="5">
        <v>14.082776165276904</v>
      </c>
      <c r="J225" s="5">
        <v>11.252313679684649</v>
      </c>
      <c r="K225" s="5">
        <v>11.252313679684649</v>
      </c>
      <c r="L225" s="5">
        <v>11.252313679684649</v>
      </c>
      <c r="M225" s="5">
        <v>14.236096510129526</v>
      </c>
      <c r="N225" s="5">
        <v>14.236096510129526</v>
      </c>
      <c r="O225" s="5">
        <v>14.236096510129526</v>
      </c>
    </row>
    <row r="226" spans="1:15" x14ac:dyDescent="0.25">
      <c r="A226" t="s">
        <v>249</v>
      </c>
      <c r="B226" t="s">
        <v>3</v>
      </c>
      <c r="C226">
        <v>2012</v>
      </c>
      <c r="D226" s="5">
        <v>16.079572584180408</v>
      </c>
      <c r="E226" s="5">
        <v>16.079572584180408</v>
      </c>
      <c r="F226" s="5">
        <v>16.079572584180408</v>
      </c>
      <c r="G226" s="5">
        <v>14.122906801337965</v>
      </c>
      <c r="H226" s="5">
        <v>14.122906801337965</v>
      </c>
      <c r="I226" s="5">
        <v>14.122906801337965</v>
      </c>
      <c r="J226" s="5">
        <v>11.250055841161359</v>
      </c>
      <c r="K226" s="5">
        <v>11.250055841161359</v>
      </c>
      <c r="L226" s="5">
        <v>11.250055841161359</v>
      </c>
      <c r="M226" s="5">
        <v>13.78942868111386</v>
      </c>
      <c r="N226" s="5">
        <v>13.78942868111386</v>
      </c>
      <c r="O226" s="5">
        <v>13.78942868111386</v>
      </c>
    </row>
    <row r="227" spans="1:15" x14ac:dyDescent="0.25">
      <c r="A227" t="s">
        <v>250</v>
      </c>
      <c r="B227" t="s">
        <v>3</v>
      </c>
      <c r="C227">
        <v>2013</v>
      </c>
      <c r="D227" s="5">
        <v>17.035756329113923</v>
      </c>
      <c r="E227" s="5">
        <v>17.035756329113923</v>
      </c>
      <c r="F227" s="5">
        <v>17.035756329113923</v>
      </c>
      <c r="G227" s="5">
        <v>15.208503804027021</v>
      </c>
      <c r="H227" s="5">
        <v>15.208503804027021</v>
      </c>
      <c r="I227" s="5">
        <v>15.208503804027021</v>
      </c>
      <c r="J227" s="5">
        <v>11.375433265560437</v>
      </c>
      <c r="K227" s="5">
        <v>11.375433265560437</v>
      </c>
      <c r="L227" s="5">
        <v>11.375433265560437</v>
      </c>
      <c r="M227" s="5">
        <v>14.05479971525463</v>
      </c>
      <c r="N227" s="5">
        <v>14.05479971525463</v>
      </c>
      <c r="O227" s="5">
        <v>14.05479971525463</v>
      </c>
    </row>
    <row r="228" spans="1:15" x14ac:dyDescent="0.25">
      <c r="A228" t="s">
        <v>251</v>
      </c>
      <c r="B228" t="s">
        <v>3</v>
      </c>
      <c r="C228">
        <v>2014</v>
      </c>
      <c r="D228" s="5">
        <v>17.282249882236229</v>
      </c>
      <c r="E228" s="5">
        <v>17.282249882236229</v>
      </c>
      <c r="F228" s="5">
        <v>17.282249882236229</v>
      </c>
      <c r="G228" s="5">
        <v>16.634953127888945</v>
      </c>
      <c r="H228" s="5">
        <v>16.634953127888945</v>
      </c>
      <c r="I228" s="5">
        <v>16.634953127888945</v>
      </c>
      <c r="J228" s="5">
        <v>12.409643685343328</v>
      </c>
      <c r="K228" s="5">
        <v>12.409643685343328</v>
      </c>
      <c r="L228" s="5">
        <v>12.409643685343328</v>
      </c>
      <c r="M228" s="5">
        <v>15.37303981363506</v>
      </c>
      <c r="N228" s="5">
        <v>15.37303981363506</v>
      </c>
      <c r="O228" s="5">
        <v>15.37303981363506</v>
      </c>
    </row>
    <row r="229" spans="1:15" x14ac:dyDescent="0.25">
      <c r="A229" t="s">
        <v>252</v>
      </c>
      <c r="B229" t="s">
        <v>3</v>
      </c>
      <c r="C229">
        <v>2015</v>
      </c>
      <c r="D229" s="5">
        <v>17.340022956810731</v>
      </c>
      <c r="E229" s="5">
        <v>17.173708241400167</v>
      </c>
      <c r="F229" s="5">
        <v>17.951190232392587</v>
      </c>
      <c r="G229" s="5">
        <v>16.690562345100226</v>
      </c>
      <c r="H229" s="5">
        <v>16.530476851939017</v>
      </c>
      <c r="I229" s="5">
        <v>17.278838701007668</v>
      </c>
      <c r="J229" s="5">
        <v>12.451128056589068</v>
      </c>
      <c r="K229" s="5">
        <v>12.33170458036704</v>
      </c>
      <c r="L229" s="5">
        <v>12.889981109507168</v>
      </c>
      <c r="M229" s="5">
        <v>15.424430563198451</v>
      </c>
      <c r="N229" s="5">
        <v>15.276489018606616</v>
      </c>
      <c r="O229" s="5">
        <v>15.968080777975638</v>
      </c>
    </row>
    <row r="230" spans="1:15" x14ac:dyDescent="0.25">
      <c r="A230" t="s">
        <v>253</v>
      </c>
      <c r="B230" t="s">
        <v>3</v>
      </c>
      <c r="C230">
        <v>2016</v>
      </c>
      <c r="D230" s="5">
        <v>17.853837306211311</v>
      </c>
      <c r="E230" s="5">
        <v>17.634278173463997</v>
      </c>
      <c r="F230" s="5">
        <v>18.627435543818436</v>
      </c>
      <c r="G230" s="5">
        <v>17.185132072824207</v>
      </c>
      <c r="H230" s="5">
        <v>16.973796401430768</v>
      </c>
      <c r="I230" s="5">
        <v>17.929755632262459</v>
      </c>
      <c r="J230" s="5">
        <v>12.82007614146959</v>
      </c>
      <c r="K230" s="5">
        <v>12.662420128865714</v>
      </c>
      <c r="L230" s="5">
        <v>13.37556391359014</v>
      </c>
      <c r="M230" s="5">
        <v>15.881482654446769</v>
      </c>
      <c r="N230" s="5">
        <v>15.686178726302492</v>
      </c>
      <c r="O230" s="5">
        <v>16.56961970763891</v>
      </c>
    </row>
    <row r="231" spans="1:15" x14ac:dyDescent="0.25">
      <c r="A231" t="s">
        <v>254</v>
      </c>
      <c r="B231" t="s">
        <v>3</v>
      </c>
      <c r="C231">
        <v>2017</v>
      </c>
      <c r="D231" s="5">
        <v>17.934072536190307</v>
      </c>
      <c r="E231" s="5">
        <v>17.434264991233665</v>
      </c>
      <c r="F231" s="5">
        <v>18.897304201512327</v>
      </c>
      <c r="G231" s="5">
        <v>17.262362138296059</v>
      </c>
      <c r="H231" s="5">
        <v>16.781274598191398</v>
      </c>
      <c r="I231" s="5">
        <v>18.189516514208652</v>
      </c>
      <c r="J231" s="5">
        <v>12.877689624773888</v>
      </c>
      <c r="K231" s="5">
        <v>12.518799226450612</v>
      </c>
      <c r="L231" s="5">
        <v>13.569345042010541</v>
      </c>
      <c r="M231" s="5">
        <v>15.952854113216793</v>
      </c>
      <c r="N231" s="5">
        <v>15.508261462368052</v>
      </c>
      <c r="O231" s="5">
        <v>16.809675351287758</v>
      </c>
    </row>
    <row r="232" spans="1:15" x14ac:dyDescent="0.25">
      <c r="A232" t="s">
        <v>255</v>
      </c>
      <c r="B232" t="s">
        <v>3</v>
      </c>
      <c r="C232">
        <v>2018</v>
      </c>
      <c r="D232" s="5">
        <v>18.009313595472989</v>
      </c>
      <c r="E232" s="5">
        <v>17.568720263402607</v>
      </c>
      <c r="F232" s="5">
        <v>19.193220151251793</v>
      </c>
      <c r="G232" s="5">
        <v>17.334785086869825</v>
      </c>
      <c r="H232" s="5">
        <v>16.910693925279535</v>
      </c>
      <c r="I232" s="5">
        <v>18.47434910182043</v>
      </c>
      <c r="J232" s="5">
        <v>12.931717007931077</v>
      </c>
      <c r="K232" s="5">
        <v>12.615345800571587</v>
      </c>
      <c r="L232" s="5">
        <v>13.781829615610604</v>
      </c>
      <c r="M232" s="5">
        <v>16.019783118864471</v>
      </c>
      <c r="N232" s="5">
        <v>15.627863150012379</v>
      </c>
      <c r="O232" s="5">
        <v>17.072900782457474</v>
      </c>
    </row>
    <row r="233" spans="1:15" x14ac:dyDescent="0.25">
      <c r="A233" t="s">
        <v>256</v>
      </c>
      <c r="B233" t="s">
        <v>3</v>
      </c>
      <c r="C233">
        <v>2019</v>
      </c>
      <c r="D233" s="5">
        <v>18.410522302721464</v>
      </c>
      <c r="E233" s="5">
        <v>17.679527343154</v>
      </c>
      <c r="F233" s="5">
        <v>19.519847114501783</v>
      </c>
      <c r="G233" s="5">
        <v>17.72096675216558</v>
      </c>
      <c r="H233" s="5">
        <v>17.017350789429919</v>
      </c>
      <c r="I233" s="5">
        <v>18.788742439550898</v>
      </c>
      <c r="J233" s="5">
        <v>13.219807802494142</v>
      </c>
      <c r="K233" s="5">
        <v>12.694911620236168</v>
      </c>
      <c r="L233" s="5">
        <v>14.016366453092875</v>
      </c>
      <c r="M233" s="5">
        <v>16.376669373382033</v>
      </c>
      <c r="N233" s="5">
        <v>15.726429115685731</v>
      </c>
      <c r="O233" s="5">
        <v>17.363444510529011</v>
      </c>
    </row>
    <row r="234" spans="1:15" x14ac:dyDescent="0.25">
      <c r="A234" t="s">
        <v>257</v>
      </c>
      <c r="B234" t="s">
        <v>3</v>
      </c>
      <c r="C234">
        <v>2020</v>
      </c>
      <c r="D234" s="5">
        <v>18.692202573214452</v>
      </c>
      <c r="E234" s="5">
        <v>17.699676172750735</v>
      </c>
      <c r="F234" s="5">
        <v>19.637149077797087</v>
      </c>
      <c r="G234" s="5">
        <v>17.992096849729915</v>
      </c>
      <c r="H234" s="5">
        <v>17.036744956173685</v>
      </c>
      <c r="I234" s="5">
        <v>18.901650925108239</v>
      </c>
      <c r="J234" s="5">
        <v>13.422070344340739</v>
      </c>
      <c r="K234" s="5">
        <v>12.709379632079301</v>
      </c>
      <c r="L234" s="5">
        <v>14.100595970546053</v>
      </c>
      <c r="M234" s="5">
        <v>16.627231773677789</v>
      </c>
      <c r="N234" s="5">
        <v>15.744352057530653</v>
      </c>
      <c r="O234" s="5">
        <v>17.467787854957209</v>
      </c>
    </row>
    <row r="235" spans="1:15" x14ac:dyDescent="0.25">
      <c r="A235" t="s">
        <v>258</v>
      </c>
      <c r="B235" t="s">
        <v>3</v>
      </c>
      <c r="C235">
        <v>2021</v>
      </c>
      <c r="D235" s="5">
        <v>18.683404284155408</v>
      </c>
      <c r="E235" s="5">
        <v>17.64795783673847</v>
      </c>
      <c r="F235" s="5">
        <v>19.719960411313366</v>
      </c>
      <c r="G235" s="5">
        <v>17.98362809553992</v>
      </c>
      <c r="H235" s="5">
        <v>16.986963700765454</v>
      </c>
      <c r="I235" s="5">
        <v>18.981360607637317</v>
      </c>
      <c r="J235" s="5">
        <v>13.415752669674108</v>
      </c>
      <c r="K235" s="5">
        <v>12.67224290935602</v>
      </c>
      <c r="L235" s="5">
        <v>14.16005924350228</v>
      </c>
      <c r="M235" s="5">
        <v>16.619405451936224</v>
      </c>
      <c r="N235" s="5">
        <v>15.698347165573342</v>
      </c>
      <c r="O235" s="5">
        <v>17.541450829155636</v>
      </c>
    </row>
    <row r="236" spans="1:15" x14ac:dyDescent="0.25">
      <c r="A236" t="s">
        <v>259</v>
      </c>
      <c r="B236" t="s">
        <v>3</v>
      </c>
      <c r="C236">
        <v>2022</v>
      </c>
      <c r="D236" s="5">
        <v>18.663106072734006</v>
      </c>
      <c r="E236" s="5">
        <v>17.5394484261593</v>
      </c>
      <c r="F236" s="5">
        <v>19.795112769627707</v>
      </c>
      <c r="G236" s="5">
        <v>17.964090141982027</v>
      </c>
      <c r="H236" s="5">
        <v>16.882518447906641</v>
      </c>
      <c r="I236" s="5">
        <v>19.05369817748662</v>
      </c>
      <c r="J236" s="5">
        <v>13.401177393138596</v>
      </c>
      <c r="K236" s="5">
        <v>12.594326947547238</v>
      </c>
      <c r="L236" s="5">
        <v>14.214022934291917</v>
      </c>
      <c r="M236" s="5">
        <v>16.601349630821893</v>
      </c>
      <c r="N236" s="5">
        <v>15.60182504025086</v>
      </c>
      <c r="O236" s="5">
        <v>17.608300932835853</v>
      </c>
    </row>
    <row r="237" spans="1:15" x14ac:dyDescent="0.25">
      <c r="A237" t="s">
        <v>260</v>
      </c>
      <c r="B237" t="s">
        <v>3</v>
      </c>
      <c r="C237">
        <v>2023</v>
      </c>
      <c r="D237" s="5">
        <v>18.425736048006154</v>
      </c>
      <c r="E237" s="5">
        <v>17.249329823696918</v>
      </c>
      <c r="F237" s="5">
        <v>19.680295414651248</v>
      </c>
      <c r="G237" s="5">
        <v>17.735610675348905</v>
      </c>
      <c r="H237" s="5">
        <v>16.603266071255675</v>
      </c>
      <c r="I237" s="5">
        <v>18.943181240668984</v>
      </c>
      <c r="J237" s="5">
        <v>13.230732141592876</v>
      </c>
      <c r="K237" s="5">
        <v>12.386005200808203</v>
      </c>
      <c r="L237" s="5">
        <v>14.131577507691759</v>
      </c>
      <c r="M237" s="5">
        <v>16.390202421079511</v>
      </c>
      <c r="N237" s="5">
        <v>15.343756510011948</v>
      </c>
      <c r="O237" s="5">
        <v>17.506167716305768</v>
      </c>
    </row>
    <row r="238" spans="1:15" x14ac:dyDescent="0.25">
      <c r="A238" t="s">
        <v>261</v>
      </c>
      <c r="B238" t="s">
        <v>3</v>
      </c>
      <c r="C238">
        <v>2024</v>
      </c>
      <c r="D238" s="5">
        <v>18.537161868733232</v>
      </c>
      <c r="E238" s="5">
        <v>17.275186634823612</v>
      </c>
      <c r="F238" s="5">
        <v>19.937768040574021</v>
      </c>
      <c r="G238" s="5">
        <v>17.84286310588671</v>
      </c>
      <c r="H238" s="5">
        <v>16.628154430355917</v>
      </c>
      <c r="I238" s="5">
        <v>19.191010377102323</v>
      </c>
      <c r="J238" s="5">
        <v>13.310742252660141</v>
      </c>
      <c r="K238" s="5">
        <v>12.404571869795634</v>
      </c>
      <c r="L238" s="5">
        <v>14.316457576444586</v>
      </c>
      <c r="M238" s="5">
        <v>16.489318773983602</v>
      </c>
      <c r="N238" s="5">
        <v>15.366756859481079</v>
      </c>
      <c r="O238" s="5">
        <v>17.735196746449603</v>
      </c>
    </row>
    <row r="239" spans="1:15" x14ac:dyDescent="0.25">
      <c r="A239" t="s">
        <v>262</v>
      </c>
      <c r="B239" t="s">
        <v>3</v>
      </c>
      <c r="C239">
        <v>2025</v>
      </c>
      <c r="D239" s="5">
        <v>18.683688030591231</v>
      </c>
      <c r="E239" s="5">
        <v>17.303117262710284</v>
      </c>
      <c r="F239" s="5">
        <v>20.245217057129125</v>
      </c>
      <c r="G239" s="5">
        <v>17.983901214415781</v>
      </c>
      <c r="H239" s="5">
        <v>16.655038932599162</v>
      </c>
      <c r="I239" s="5">
        <v>19.486944067128793</v>
      </c>
      <c r="J239" s="5">
        <v>13.415956415840812</v>
      </c>
      <c r="K239" s="5">
        <v>12.424627657806068</v>
      </c>
      <c r="L239" s="5">
        <v>14.537223551526315</v>
      </c>
      <c r="M239" s="5">
        <v>16.619657852247798</v>
      </c>
      <c r="N239" s="5">
        <v>15.391601926381945</v>
      </c>
      <c r="O239" s="5">
        <v>18.008681159901041</v>
      </c>
    </row>
    <row r="240" spans="1:15" x14ac:dyDescent="0.25">
      <c r="A240" t="s">
        <v>263</v>
      </c>
      <c r="B240" t="s">
        <v>3</v>
      </c>
      <c r="C240">
        <v>2026</v>
      </c>
      <c r="D240" s="5">
        <v>18.790180891926088</v>
      </c>
      <c r="E240" s="5">
        <v>17.295306594991342</v>
      </c>
      <c r="F240" s="5">
        <v>20.495568347039132</v>
      </c>
      <c r="G240" s="5">
        <v>18.086405446725308</v>
      </c>
      <c r="H240" s="5">
        <v>16.647520808958575</v>
      </c>
      <c r="I240" s="5">
        <v>19.72791859310415</v>
      </c>
      <c r="J240" s="5">
        <v>13.492424379977619</v>
      </c>
      <c r="K240" s="5">
        <v>12.419019151737867</v>
      </c>
      <c r="L240" s="5">
        <v>14.71699009379479</v>
      </c>
      <c r="M240" s="5">
        <v>16.714386201179458</v>
      </c>
      <c r="N240" s="5">
        <v>15.384654121169509</v>
      </c>
      <c r="O240" s="5">
        <v>18.231375564472597</v>
      </c>
    </row>
    <row r="241" spans="1:15" x14ac:dyDescent="0.25">
      <c r="A241" t="s">
        <v>264</v>
      </c>
      <c r="B241" t="s">
        <v>6</v>
      </c>
      <c r="C241">
        <v>1980</v>
      </c>
      <c r="D241" s="5">
        <v>15.194668775710646</v>
      </c>
      <c r="E241" s="5">
        <v>15.194668775710646</v>
      </c>
      <c r="F241" s="5">
        <v>15.194668775710646</v>
      </c>
      <c r="G241" s="5">
        <v>16.285224216893287</v>
      </c>
      <c r="H241" s="5">
        <v>16.285224216893287</v>
      </c>
      <c r="I241" s="5">
        <v>16.285224216893287</v>
      </c>
      <c r="J241" s="5">
        <v>13.852770760587928</v>
      </c>
      <c r="K241" s="5">
        <v>13.852770760587928</v>
      </c>
      <c r="L241" s="5">
        <v>13.852770760587928</v>
      </c>
      <c r="M241" s="5">
        <v>15.798156152592499</v>
      </c>
      <c r="N241" s="5">
        <v>15.798156152592499</v>
      </c>
      <c r="O241" s="5">
        <v>15.798156152592499</v>
      </c>
    </row>
    <row r="242" spans="1:15" x14ac:dyDescent="0.25">
      <c r="A242" t="s">
        <v>265</v>
      </c>
      <c r="B242" t="s">
        <v>6</v>
      </c>
      <c r="C242">
        <v>1981</v>
      </c>
      <c r="D242" s="5">
        <v>14.920307744864987</v>
      </c>
      <c r="E242" s="5">
        <v>14.920307744864987</v>
      </c>
      <c r="F242" s="5">
        <v>14.920307744864987</v>
      </c>
      <c r="G242" s="5">
        <v>15.774454967202246</v>
      </c>
      <c r="H242" s="5">
        <v>15.774454967202246</v>
      </c>
      <c r="I242" s="5">
        <v>15.774454967202246</v>
      </c>
      <c r="J242" s="5">
        <v>13.323840742114543</v>
      </c>
      <c r="K242" s="5">
        <v>13.323840742114543</v>
      </c>
      <c r="L242" s="5">
        <v>13.323840742114543</v>
      </c>
      <c r="M242" s="5">
        <v>13.70742933357265</v>
      </c>
      <c r="N242" s="5">
        <v>13.70742933357265</v>
      </c>
      <c r="O242" s="5">
        <v>13.70742933357265</v>
      </c>
    </row>
    <row r="243" spans="1:15" x14ac:dyDescent="0.25">
      <c r="A243" t="s">
        <v>266</v>
      </c>
      <c r="B243" t="s">
        <v>6</v>
      </c>
      <c r="C243">
        <v>1982</v>
      </c>
      <c r="D243" s="5">
        <v>15.814293126272187</v>
      </c>
      <c r="E243" s="5">
        <v>15.814293126272187</v>
      </c>
      <c r="F243" s="5">
        <v>15.814293126272187</v>
      </c>
      <c r="G243" s="5">
        <v>16.736601693364431</v>
      </c>
      <c r="H243" s="5">
        <v>16.736601693364431</v>
      </c>
      <c r="I243" s="5">
        <v>16.736601693364431</v>
      </c>
      <c r="J243" s="5">
        <v>14.659366745063327</v>
      </c>
      <c r="K243" s="5">
        <v>14.659366745063327</v>
      </c>
      <c r="L243" s="5">
        <v>14.659366745063327</v>
      </c>
      <c r="M243" s="5">
        <v>15.712865851644199</v>
      </c>
      <c r="N243" s="5">
        <v>15.712865851644199</v>
      </c>
      <c r="O243" s="5">
        <v>15.712865851644199</v>
      </c>
    </row>
    <row r="244" spans="1:15" x14ac:dyDescent="0.25">
      <c r="A244" t="s">
        <v>267</v>
      </c>
      <c r="B244" t="s">
        <v>6</v>
      </c>
      <c r="C244">
        <v>1983</v>
      </c>
      <c r="D244" s="5">
        <v>14.806247541030276</v>
      </c>
      <c r="E244" s="5">
        <v>14.806247541030276</v>
      </c>
      <c r="F244" s="5">
        <v>14.806247541030276</v>
      </c>
      <c r="G244" s="5">
        <v>16.297102571537259</v>
      </c>
      <c r="H244" s="5">
        <v>16.297102571537259</v>
      </c>
      <c r="I244" s="5">
        <v>16.297102571537259</v>
      </c>
      <c r="J244" s="5">
        <v>14.599454105651077</v>
      </c>
      <c r="K244" s="5">
        <v>14.599454105651077</v>
      </c>
      <c r="L244" s="5">
        <v>14.599454105651077</v>
      </c>
      <c r="M244" s="5">
        <v>15.464452999442141</v>
      </c>
      <c r="N244" s="5">
        <v>15.464452999442141</v>
      </c>
      <c r="O244" s="5">
        <v>15.464452999442141</v>
      </c>
    </row>
    <row r="245" spans="1:15" x14ac:dyDescent="0.25">
      <c r="A245" t="s">
        <v>268</v>
      </c>
      <c r="B245" t="s">
        <v>6</v>
      </c>
      <c r="C245">
        <v>1984</v>
      </c>
      <c r="D245" s="5">
        <v>14.689104628983815</v>
      </c>
      <c r="E245" s="5">
        <v>14.689104628983815</v>
      </c>
      <c r="F245" s="5">
        <v>14.689104628983815</v>
      </c>
      <c r="G245" s="5">
        <v>12.317853765804765</v>
      </c>
      <c r="H245" s="5">
        <v>12.317853765804765</v>
      </c>
      <c r="I245" s="5">
        <v>12.317853765804765</v>
      </c>
      <c r="J245" s="5">
        <v>14.619679624754717</v>
      </c>
      <c r="K245" s="5">
        <v>14.619679624754717</v>
      </c>
      <c r="L245" s="5">
        <v>14.619679624754717</v>
      </c>
      <c r="M245" s="5">
        <v>14.900977087014192</v>
      </c>
      <c r="N245" s="5">
        <v>14.900977087014192</v>
      </c>
      <c r="O245" s="5">
        <v>14.900977087014192</v>
      </c>
    </row>
    <row r="246" spans="1:15" x14ac:dyDescent="0.25">
      <c r="A246" t="s">
        <v>269</v>
      </c>
      <c r="B246" t="s">
        <v>6</v>
      </c>
      <c r="C246">
        <v>1985</v>
      </c>
      <c r="D246" s="5">
        <v>14.76617233427754</v>
      </c>
      <c r="E246" s="5">
        <v>14.76617233427754</v>
      </c>
      <c r="F246" s="5">
        <v>14.76617233427754</v>
      </c>
      <c r="G246" s="5">
        <v>16.190197379741459</v>
      </c>
      <c r="H246" s="5">
        <v>16.190197379741459</v>
      </c>
      <c r="I246" s="5">
        <v>16.190197379741459</v>
      </c>
      <c r="J246" s="5">
        <v>14.688349846400076</v>
      </c>
      <c r="K246" s="5">
        <v>14.688349846400076</v>
      </c>
      <c r="L246" s="5">
        <v>14.688349846400076</v>
      </c>
      <c r="M246" s="5">
        <v>15.150521718662199</v>
      </c>
      <c r="N246" s="5">
        <v>15.150521718662199</v>
      </c>
      <c r="O246" s="5">
        <v>15.150521718662199</v>
      </c>
    </row>
    <row r="247" spans="1:15" x14ac:dyDescent="0.25">
      <c r="A247" t="s">
        <v>270</v>
      </c>
      <c r="B247" t="s">
        <v>6</v>
      </c>
      <c r="C247">
        <v>1986</v>
      </c>
      <c r="D247" s="5">
        <v>14.904894203806242</v>
      </c>
      <c r="E247" s="5">
        <v>14.904894203806242</v>
      </c>
      <c r="F247" s="5">
        <v>14.904894203806242</v>
      </c>
      <c r="G247" s="5">
        <v>16.380251054045104</v>
      </c>
      <c r="H247" s="5">
        <v>16.380251054045104</v>
      </c>
      <c r="I247" s="5">
        <v>16.380251054045104</v>
      </c>
      <c r="J247" s="5">
        <v>14.720244528869493</v>
      </c>
      <c r="K247" s="5">
        <v>14.720244528869493</v>
      </c>
      <c r="L247" s="5">
        <v>14.720244528869493</v>
      </c>
      <c r="M247" s="5">
        <v>15.461678967832912</v>
      </c>
      <c r="N247" s="5">
        <v>15.461678967832912</v>
      </c>
      <c r="O247" s="5">
        <v>15.461678967832912</v>
      </c>
    </row>
    <row r="248" spans="1:15" x14ac:dyDescent="0.25">
      <c r="A248" t="s">
        <v>271</v>
      </c>
      <c r="B248" t="s">
        <v>6</v>
      </c>
      <c r="C248">
        <v>1987</v>
      </c>
      <c r="D248" s="5">
        <v>14.707600878254308</v>
      </c>
      <c r="E248" s="5">
        <v>14.707600878254308</v>
      </c>
      <c r="F248" s="5">
        <v>14.707600878254308</v>
      </c>
      <c r="G248" s="5">
        <v>16.023900414725777</v>
      </c>
      <c r="H248" s="5">
        <v>16.023900414725777</v>
      </c>
      <c r="I248" s="5">
        <v>16.023900414725777</v>
      </c>
      <c r="J248" s="5">
        <v>14.050592377974647</v>
      </c>
      <c r="K248" s="5">
        <v>14.050592377974647</v>
      </c>
      <c r="L248" s="5">
        <v>14.050592377974647</v>
      </c>
      <c r="M248" s="5">
        <v>14.865272476219404</v>
      </c>
      <c r="N248" s="5">
        <v>14.865272476219404</v>
      </c>
      <c r="O248" s="5">
        <v>14.865272476219404</v>
      </c>
    </row>
    <row r="249" spans="1:15" x14ac:dyDescent="0.25">
      <c r="A249" t="s">
        <v>272</v>
      </c>
      <c r="B249" t="s">
        <v>6</v>
      </c>
      <c r="C249">
        <v>1988</v>
      </c>
      <c r="D249" s="5">
        <v>15.672488548531733</v>
      </c>
      <c r="E249" s="5">
        <v>15.672488548531733</v>
      </c>
      <c r="F249" s="5">
        <v>15.672488548531733</v>
      </c>
      <c r="G249" s="5">
        <v>15.952630286861909</v>
      </c>
      <c r="H249" s="5">
        <v>15.952630286861909</v>
      </c>
      <c r="I249" s="5">
        <v>15.952630286861909</v>
      </c>
      <c r="J249" s="5">
        <v>13.144202452306967</v>
      </c>
      <c r="K249" s="5">
        <v>13.144202452306967</v>
      </c>
      <c r="L249" s="5">
        <v>13.144202452306967</v>
      </c>
      <c r="M249" s="5">
        <v>15.3346547086832</v>
      </c>
      <c r="N249" s="5">
        <v>15.3346547086832</v>
      </c>
      <c r="O249" s="5">
        <v>15.3346547086832</v>
      </c>
    </row>
    <row r="250" spans="1:15" x14ac:dyDescent="0.25">
      <c r="A250" t="s">
        <v>273</v>
      </c>
      <c r="B250" t="s">
        <v>6</v>
      </c>
      <c r="C250">
        <v>1989</v>
      </c>
      <c r="D250" s="5">
        <v>16.933316207137061</v>
      </c>
      <c r="E250" s="5">
        <v>16.933316207137061</v>
      </c>
      <c r="F250" s="5">
        <v>16.933316207137061</v>
      </c>
      <c r="G250" s="5">
        <v>16.451521181908966</v>
      </c>
      <c r="H250" s="5">
        <v>16.451521181908966</v>
      </c>
      <c r="I250" s="5">
        <v>16.451521181908966</v>
      </c>
      <c r="J250" s="5">
        <v>12.920303954225227</v>
      </c>
      <c r="K250" s="5">
        <v>12.920303954225227</v>
      </c>
      <c r="L250" s="5">
        <v>12.920303954225227</v>
      </c>
      <c r="M250" s="5">
        <v>15.705068414760108</v>
      </c>
      <c r="N250" s="5">
        <v>15.705068414760108</v>
      </c>
      <c r="O250" s="5">
        <v>15.705068414760108</v>
      </c>
    </row>
    <row r="251" spans="1:15" x14ac:dyDescent="0.25">
      <c r="A251" t="s">
        <v>274</v>
      </c>
      <c r="B251" t="s">
        <v>6</v>
      </c>
      <c r="C251">
        <v>1990</v>
      </c>
      <c r="D251" s="5">
        <v>17.26915771501243</v>
      </c>
      <c r="E251" s="5">
        <v>17.26915771501243</v>
      </c>
      <c r="F251" s="5">
        <v>17.26915771501243</v>
      </c>
      <c r="G251" s="5">
        <v>16.335913738219116</v>
      </c>
      <c r="H251" s="5">
        <v>16.335913738219116</v>
      </c>
      <c r="I251" s="5">
        <v>16.335913738219116</v>
      </c>
      <c r="J251" s="5">
        <v>12.305631720148639</v>
      </c>
      <c r="K251" s="5">
        <v>12.305631720148639</v>
      </c>
      <c r="L251" s="5">
        <v>12.305631720148639</v>
      </c>
      <c r="M251" s="5">
        <v>15.752642528935334</v>
      </c>
      <c r="N251" s="5">
        <v>15.752642528935334</v>
      </c>
      <c r="O251" s="5">
        <v>15.752642528935334</v>
      </c>
    </row>
    <row r="252" spans="1:15" x14ac:dyDescent="0.25">
      <c r="A252" t="s">
        <v>275</v>
      </c>
      <c r="B252" t="s">
        <v>6</v>
      </c>
      <c r="C252">
        <v>1991</v>
      </c>
      <c r="D252" s="5">
        <v>18.116112559376877</v>
      </c>
      <c r="E252" s="5">
        <v>18.116112559376877</v>
      </c>
      <c r="F252" s="5">
        <v>18.116112559376877</v>
      </c>
      <c r="G252" s="5">
        <v>16.764696463971863</v>
      </c>
      <c r="H252" s="5">
        <v>16.764696463971863</v>
      </c>
      <c r="I252" s="5">
        <v>16.764696463971863</v>
      </c>
      <c r="J252" s="5">
        <v>12.287218531223434</v>
      </c>
      <c r="K252" s="5">
        <v>12.287218531223434</v>
      </c>
      <c r="L252" s="5">
        <v>12.287218531223434</v>
      </c>
      <c r="M252" s="5">
        <v>15.925417886294014</v>
      </c>
      <c r="N252" s="5">
        <v>15.925417886294014</v>
      </c>
      <c r="O252" s="5">
        <v>15.925417886294014</v>
      </c>
    </row>
    <row r="253" spans="1:15" x14ac:dyDescent="0.25">
      <c r="A253" t="s">
        <v>276</v>
      </c>
      <c r="B253" t="s">
        <v>6</v>
      </c>
      <c r="C253">
        <v>1992</v>
      </c>
      <c r="D253" s="5">
        <v>18.429426881536955</v>
      </c>
      <c r="E253" s="5">
        <v>18.429426881536955</v>
      </c>
      <c r="F253" s="5">
        <v>18.429426881536955</v>
      </c>
      <c r="G253" s="5">
        <v>16.747597970767963</v>
      </c>
      <c r="H253" s="5">
        <v>16.747597970767963</v>
      </c>
      <c r="I253" s="5">
        <v>16.747597970767963</v>
      </c>
      <c r="J253" s="5">
        <v>11.804658050860695</v>
      </c>
      <c r="K253" s="5">
        <v>11.804658050860695</v>
      </c>
      <c r="L253" s="5">
        <v>11.804658050860695</v>
      </c>
      <c r="M253" s="5">
        <v>16.054200048842446</v>
      </c>
      <c r="N253" s="5">
        <v>16.054200048842446</v>
      </c>
      <c r="O253" s="5">
        <v>16.054200048842446</v>
      </c>
    </row>
    <row r="254" spans="1:15" x14ac:dyDescent="0.25">
      <c r="A254" t="s">
        <v>277</v>
      </c>
      <c r="B254" t="s">
        <v>6</v>
      </c>
      <c r="C254">
        <v>1993</v>
      </c>
      <c r="D254" s="5">
        <v>18.003981887442706</v>
      </c>
      <c r="E254" s="5">
        <v>18.003981887442706</v>
      </c>
      <c r="F254" s="5">
        <v>18.003981887442706</v>
      </c>
      <c r="G254" s="5">
        <v>15.438396753486893</v>
      </c>
      <c r="H254" s="5">
        <v>15.438396753486893</v>
      </c>
      <c r="I254" s="5">
        <v>15.438396753486893</v>
      </c>
      <c r="J254" s="5">
        <v>10.743635956346218</v>
      </c>
      <c r="K254" s="5">
        <v>10.743635956346218</v>
      </c>
      <c r="L254" s="5">
        <v>10.743635956346218</v>
      </c>
      <c r="M254" s="5">
        <v>16.529443885308069</v>
      </c>
      <c r="N254" s="5">
        <v>16.529443885308069</v>
      </c>
      <c r="O254" s="5">
        <v>16.529443885308069</v>
      </c>
    </row>
    <row r="255" spans="1:15" x14ac:dyDescent="0.25">
      <c r="A255" t="s">
        <v>278</v>
      </c>
      <c r="B255" t="s">
        <v>6</v>
      </c>
      <c r="C255">
        <v>1994</v>
      </c>
      <c r="D255" s="5">
        <v>17.950208888314734</v>
      </c>
      <c r="E255" s="5">
        <v>17.950208888314734</v>
      </c>
      <c r="F255" s="5">
        <v>17.950208888314734</v>
      </c>
      <c r="G255" s="5">
        <v>15.486966195937274</v>
      </c>
      <c r="H255" s="5">
        <v>15.486966195937274</v>
      </c>
      <c r="I255" s="5">
        <v>15.486966195937274</v>
      </c>
      <c r="J255" s="5">
        <v>10.779991831242976</v>
      </c>
      <c r="K255" s="5">
        <v>10.779991831242976</v>
      </c>
      <c r="L255" s="5">
        <v>10.779991831242976</v>
      </c>
      <c r="M255" s="5">
        <v>16.144653769155838</v>
      </c>
      <c r="N255" s="5">
        <v>16.144653769155838</v>
      </c>
      <c r="O255" s="5">
        <v>16.144653769155838</v>
      </c>
    </row>
    <row r="256" spans="1:15" x14ac:dyDescent="0.25">
      <c r="A256" t="s">
        <v>279</v>
      </c>
      <c r="B256" t="s">
        <v>6</v>
      </c>
      <c r="C256">
        <v>1995</v>
      </c>
      <c r="D256" s="5">
        <v>18.390617013243926</v>
      </c>
      <c r="E256" s="5">
        <v>18.390617013243926</v>
      </c>
      <c r="F256" s="5">
        <v>18.390617013243926</v>
      </c>
      <c r="G256" s="5">
        <v>15.153944509197954</v>
      </c>
      <c r="H256" s="5">
        <v>15.153944509197954</v>
      </c>
      <c r="I256" s="5">
        <v>15.153944509197954</v>
      </c>
      <c r="J256" s="5">
        <v>10.614547604452973</v>
      </c>
      <c r="K256" s="5">
        <v>10.614547604452973</v>
      </c>
      <c r="L256" s="5">
        <v>10.614547604452973</v>
      </c>
      <c r="M256" s="5">
        <v>16.701288469575292</v>
      </c>
      <c r="N256" s="5">
        <v>16.701288469575292</v>
      </c>
      <c r="O256" s="5">
        <v>16.701288469575292</v>
      </c>
    </row>
    <row r="257" spans="1:15" x14ac:dyDescent="0.25">
      <c r="A257" t="s">
        <v>280</v>
      </c>
      <c r="B257" t="s">
        <v>6</v>
      </c>
      <c r="C257">
        <v>1996</v>
      </c>
      <c r="D257" s="5">
        <v>17.391096834518635</v>
      </c>
      <c r="E257" s="5">
        <v>17.391096834518635</v>
      </c>
      <c r="F257" s="5">
        <v>17.391096834518635</v>
      </c>
      <c r="G257" s="5">
        <v>13.566188279906712</v>
      </c>
      <c r="H257" s="5">
        <v>13.566188279906712</v>
      </c>
      <c r="I257" s="5">
        <v>13.566188279906712</v>
      </c>
      <c r="J257" s="5">
        <v>9.3791786838378552</v>
      </c>
      <c r="K257" s="5">
        <v>9.3791786838378552</v>
      </c>
      <c r="L257" s="5">
        <v>9.3791786838378552</v>
      </c>
      <c r="M257" s="5">
        <v>15.175865132450763</v>
      </c>
      <c r="N257" s="5">
        <v>15.175865132450763</v>
      </c>
      <c r="O257" s="5">
        <v>15.175865132450763</v>
      </c>
    </row>
    <row r="258" spans="1:15" x14ac:dyDescent="0.25">
      <c r="A258" t="s">
        <v>281</v>
      </c>
      <c r="B258" t="s">
        <v>6</v>
      </c>
      <c r="C258">
        <v>1997</v>
      </c>
      <c r="D258" s="5">
        <v>17.536346683541719</v>
      </c>
      <c r="E258" s="5">
        <v>17.536346683541719</v>
      </c>
      <c r="F258" s="5">
        <v>17.536346683541719</v>
      </c>
      <c r="G258" s="5">
        <v>13.428014244876536</v>
      </c>
      <c r="H258" s="5">
        <v>13.428014244876536</v>
      </c>
      <c r="I258" s="5">
        <v>13.428014244876536</v>
      </c>
      <c r="J258" s="5">
        <v>9.4870126741073744</v>
      </c>
      <c r="K258" s="5">
        <v>9.4870126741073744</v>
      </c>
      <c r="L258" s="5">
        <v>9.4870126741073744</v>
      </c>
      <c r="M258" s="5">
        <v>14.109634805445328</v>
      </c>
      <c r="N258" s="5">
        <v>14.109634805445328</v>
      </c>
      <c r="O258" s="5">
        <v>14.109634805445328</v>
      </c>
    </row>
    <row r="259" spans="1:15" x14ac:dyDescent="0.25">
      <c r="A259" t="s">
        <v>282</v>
      </c>
      <c r="B259" t="s">
        <v>6</v>
      </c>
      <c r="C259">
        <v>1998</v>
      </c>
      <c r="D259" s="5">
        <v>15.518819489266805</v>
      </c>
      <c r="E259" s="5">
        <v>15.518819489266805</v>
      </c>
      <c r="F259" s="5">
        <v>15.518819489266805</v>
      </c>
      <c r="G259" s="5">
        <v>12.638949768951127</v>
      </c>
      <c r="H259" s="5">
        <v>12.638949768951127</v>
      </c>
      <c r="I259" s="5">
        <v>12.638949768951127</v>
      </c>
      <c r="J259" s="5">
        <v>8.7534762664043075</v>
      </c>
      <c r="K259" s="5">
        <v>8.7534762664043075</v>
      </c>
      <c r="L259" s="5">
        <v>8.7534762664043075</v>
      </c>
      <c r="M259" s="5">
        <v>14.219906982090063</v>
      </c>
      <c r="N259" s="5">
        <v>14.219906982090063</v>
      </c>
      <c r="O259" s="5">
        <v>14.219906982090063</v>
      </c>
    </row>
    <row r="260" spans="1:15" x14ac:dyDescent="0.25">
      <c r="A260" t="s">
        <v>283</v>
      </c>
      <c r="B260" t="s">
        <v>6</v>
      </c>
      <c r="C260">
        <v>1999</v>
      </c>
      <c r="D260" s="5">
        <v>15.430757655826833</v>
      </c>
      <c r="E260" s="5">
        <v>15.430757655826833</v>
      </c>
      <c r="F260" s="5">
        <v>15.430757655826833</v>
      </c>
      <c r="G260" s="5">
        <v>11.974296464796041</v>
      </c>
      <c r="H260" s="5">
        <v>11.974296464796041</v>
      </c>
      <c r="I260" s="5">
        <v>11.974296464796041</v>
      </c>
      <c r="J260" s="5">
        <v>7.5216468348486814</v>
      </c>
      <c r="K260" s="5">
        <v>7.5216468348486814</v>
      </c>
      <c r="L260" s="5">
        <v>7.5216468348486814</v>
      </c>
      <c r="M260" s="5">
        <v>12.948576651150526</v>
      </c>
      <c r="N260" s="5">
        <v>12.948576651150526</v>
      </c>
      <c r="O260" s="5">
        <v>12.948576651150526</v>
      </c>
    </row>
    <row r="261" spans="1:15" x14ac:dyDescent="0.25">
      <c r="A261" t="s">
        <v>284</v>
      </c>
      <c r="B261" t="s">
        <v>6</v>
      </c>
      <c r="C261">
        <v>2000</v>
      </c>
      <c r="D261" s="5">
        <v>15.16511185147052</v>
      </c>
      <c r="E261" s="5">
        <v>15.16511185147052</v>
      </c>
      <c r="F261" s="5">
        <v>15.16511185147052</v>
      </c>
      <c r="G261" s="5">
        <v>11.603161223193005</v>
      </c>
      <c r="H261" s="5">
        <v>11.603161223193005</v>
      </c>
      <c r="I261" s="5">
        <v>11.603161223193005</v>
      </c>
      <c r="J261" s="5">
        <v>6.9136536931172889</v>
      </c>
      <c r="K261" s="5">
        <v>6.9136536931172889</v>
      </c>
      <c r="L261" s="5">
        <v>6.9136536931172889</v>
      </c>
      <c r="M261" s="5">
        <v>12.36128440139059</v>
      </c>
      <c r="N261" s="5">
        <v>12.36128440139059</v>
      </c>
      <c r="O261" s="5">
        <v>12.36128440139059</v>
      </c>
    </row>
    <row r="262" spans="1:15" x14ac:dyDescent="0.25">
      <c r="A262" t="s">
        <v>285</v>
      </c>
      <c r="B262" t="s">
        <v>6</v>
      </c>
      <c r="C262">
        <v>2001</v>
      </c>
      <c r="D262" s="5">
        <v>16.584364368523527</v>
      </c>
      <c r="E262" s="5">
        <v>16.584364368523527</v>
      </c>
      <c r="F262" s="5">
        <v>16.584364368523527</v>
      </c>
      <c r="G262" s="5">
        <v>16.25171367542584</v>
      </c>
      <c r="H262" s="5">
        <v>16.25171367542584</v>
      </c>
      <c r="I262" s="5">
        <v>16.25171367542584</v>
      </c>
      <c r="J262" s="5">
        <v>12.03866838984934</v>
      </c>
      <c r="K262" s="5">
        <v>12.03866838984934</v>
      </c>
      <c r="L262" s="5">
        <v>12.03866838984934</v>
      </c>
      <c r="M262" s="5">
        <v>15.027716318222497</v>
      </c>
      <c r="N262" s="5">
        <v>15.027716318222497</v>
      </c>
      <c r="O262" s="5">
        <v>15.027716318222497</v>
      </c>
    </row>
    <row r="263" spans="1:15" x14ac:dyDescent="0.25">
      <c r="A263" t="s">
        <v>286</v>
      </c>
      <c r="B263" t="s">
        <v>6</v>
      </c>
      <c r="C263">
        <v>2002</v>
      </c>
      <c r="D263" s="5">
        <v>17.341397424573046</v>
      </c>
      <c r="E263" s="5">
        <v>17.341397424573046</v>
      </c>
      <c r="F263" s="5">
        <v>17.341397424573046</v>
      </c>
      <c r="G263" s="5">
        <v>17.186574577036343</v>
      </c>
      <c r="H263" s="5">
        <v>17.186574577036343</v>
      </c>
      <c r="I263" s="5">
        <v>17.186574577036343</v>
      </c>
      <c r="J263" s="5">
        <v>11.673332697706588</v>
      </c>
      <c r="K263" s="5">
        <v>11.673332697706588</v>
      </c>
      <c r="L263" s="5">
        <v>11.673332697706588</v>
      </c>
      <c r="M263" s="5">
        <v>15.689256773020073</v>
      </c>
      <c r="N263" s="5">
        <v>15.689256773020073</v>
      </c>
      <c r="O263" s="5">
        <v>15.689256773020073</v>
      </c>
    </row>
    <row r="264" spans="1:15" x14ac:dyDescent="0.25">
      <c r="A264" t="s">
        <v>287</v>
      </c>
      <c r="B264" t="s">
        <v>6</v>
      </c>
      <c r="C264">
        <v>2003</v>
      </c>
      <c r="D264" s="5">
        <v>15.68116197435455</v>
      </c>
      <c r="E264" s="5">
        <v>15.68116197435455</v>
      </c>
      <c r="F264" s="5">
        <v>15.68116197435455</v>
      </c>
      <c r="G264" s="5">
        <v>15.696791904031185</v>
      </c>
      <c r="H264" s="5">
        <v>15.696791904031185</v>
      </c>
      <c r="I264" s="5">
        <v>15.696791904031185</v>
      </c>
      <c r="J264" s="5">
        <v>10.997359768979781</v>
      </c>
      <c r="K264" s="5">
        <v>10.997359768979781</v>
      </c>
      <c r="L264" s="5">
        <v>10.997359768979781</v>
      </c>
      <c r="M264" s="5">
        <v>15.178763454619256</v>
      </c>
      <c r="N264" s="5">
        <v>15.178763454619256</v>
      </c>
      <c r="O264" s="5">
        <v>15.178763454619256</v>
      </c>
    </row>
    <row r="265" spans="1:15" x14ac:dyDescent="0.25">
      <c r="A265" t="s">
        <v>288</v>
      </c>
      <c r="B265" t="s">
        <v>6</v>
      </c>
      <c r="C265">
        <v>2004</v>
      </c>
      <c r="D265" s="5">
        <v>15.137857875137318</v>
      </c>
      <c r="E265" s="5">
        <v>15.137857875137318</v>
      </c>
      <c r="F265" s="5">
        <v>15.137857875137318</v>
      </c>
      <c r="G265" s="5">
        <v>14.369684544824857</v>
      </c>
      <c r="H265" s="5">
        <v>14.369684544824857</v>
      </c>
      <c r="I265" s="5">
        <v>14.369684544824857</v>
      </c>
      <c r="J265" s="5">
        <v>9.8930612550699397</v>
      </c>
      <c r="K265" s="5">
        <v>9.8930612550699397</v>
      </c>
      <c r="L265" s="5">
        <v>9.8930612550699397</v>
      </c>
      <c r="M265" s="5">
        <v>13.069348826058741</v>
      </c>
      <c r="N265" s="5">
        <v>13.069348826058741</v>
      </c>
      <c r="O265" s="5">
        <v>13.069348826058741</v>
      </c>
    </row>
    <row r="266" spans="1:15" x14ac:dyDescent="0.25">
      <c r="A266" t="s">
        <v>289</v>
      </c>
      <c r="B266" t="s">
        <v>6</v>
      </c>
      <c r="C266">
        <v>2005</v>
      </c>
      <c r="D266" s="5">
        <v>14.9342834348687</v>
      </c>
      <c r="E266" s="5">
        <v>14.9342834348687</v>
      </c>
      <c r="F266" s="5">
        <v>14.9342834348687</v>
      </c>
      <c r="G266" s="5">
        <v>14.052312251401881</v>
      </c>
      <c r="H266" s="5">
        <v>14.052312251401881</v>
      </c>
      <c r="I266" s="5">
        <v>14.052312251401881</v>
      </c>
      <c r="J266" s="5">
        <v>9.8903593098283586</v>
      </c>
      <c r="K266" s="5">
        <v>9.8903593098283586</v>
      </c>
      <c r="L266" s="5">
        <v>9.8903593098283586</v>
      </c>
      <c r="M266" s="5">
        <v>12.689880010386178</v>
      </c>
      <c r="N266" s="5">
        <v>12.689880010386178</v>
      </c>
      <c r="O266" s="5">
        <v>12.689880010386178</v>
      </c>
    </row>
    <row r="267" spans="1:15" x14ac:dyDescent="0.25">
      <c r="A267" t="s">
        <v>290</v>
      </c>
      <c r="B267" t="s">
        <v>6</v>
      </c>
      <c r="C267">
        <v>2006</v>
      </c>
      <c r="D267" s="5">
        <v>17.73295570658761</v>
      </c>
      <c r="E267" s="5">
        <v>17.73295570658761</v>
      </c>
      <c r="F267" s="5">
        <v>17.73295570658761</v>
      </c>
      <c r="G267" s="5">
        <v>15.532628708450144</v>
      </c>
      <c r="H267" s="5">
        <v>15.532628708450144</v>
      </c>
      <c r="I267" s="5">
        <v>15.532628708450144</v>
      </c>
      <c r="J267" s="5">
        <v>11.136507968150756</v>
      </c>
      <c r="K267" s="5">
        <v>11.136507968150756</v>
      </c>
      <c r="L267" s="5">
        <v>11.136507968150756</v>
      </c>
      <c r="M267" s="5">
        <v>14.602870059141273</v>
      </c>
      <c r="N267" s="5">
        <v>14.602870059141273</v>
      </c>
      <c r="O267" s="5">
        <v>14.602870059141273</v>
      </c>
    </row>
    <row r="268" spans="1:15" x14ac:dyDescent="0.25">
      <c r="A268" t="s">
        <v>291</v>
      </c>
      <c r="B268" t="s">
        <v>6</v>
      </c>
      <c r="C268">
        <v>2007</v>
      </c>
      <c r="D268" s="5">
        <v>16.851914290844629</v>
      </c>
      <c r="E268" s="5">
        <v>16.851914290844629</v>
      </c>
      <c r="F268" s="5">
        <v>16.851914290844629</v>
      </c>
      <c r="G268" s="5">
        <v>14.496773297043962</v>
      </c>
      <c r="H268" s="5">
        <v>14.496773297043962</v>
      </c>
      <c r="I268" s="5">
        <v>14.496773297043962</v>
      </c>
      <c r="J268" s="5">
        <v>10.345054263638954</v>
      </c>
      <c r="K268" s="5">
        <v>10.345054263638954</v>
      </c>
      <c r="L268" s="5">
        <v>10.345054263638954</v>
      </c>
      <c r="M268" s="5">
        <v>13.81409348684393</v>
      </c>
      <c r="N268" s="5">
        <v>13.81409348684393</v>
      </c>
      <c r="O268" s="5">
        <v>13.81409348684393</v>
      </c>
    </row>
    <row r="269" spans="1:15" x14ac:dyDescent="0.25">
      <c r="A269" t="s">
        <v>292</v>
      </c>
      <c r="B269" t="s">
        <v>6</v>
      </c>
      <c r="C269">
        <v>2008</v>
      </c>
      <c r="D269" s="5">
        <v>16.017708857746609</v>
      </c>
      <c r="E269" s="5">
        <v>16.017708857746609</v>
      </c>
      <c r="F269" s="5">
        <v>16.017708857746609</v>
      </c>
      <c r="G269" s="5">
        <v>14.141678359664789</v>
      </c>
      <c r="H269" s="5">
        <v>14.141678359664789</v>
      </c>
      <c r="I269" s="5">
        <v>14.141678359664789</v>
      </c>
      <c r="J269" s="5">
        <v>10.103133519778556</v>
      </c>
      <c r="K269" s="5">
        <v>10.103133519778556</v>
      </c>
      <c r="L269" s="5">
        <v>10.103133519778556</v>
      </c>
      <c r="M269" s="5">
        <v>12.820549295932175</v>
      </c>
      <c r="N269" s="5">
        <v>12.820549295932175</v>
      </c>
      <c r="O269" s="5">
        <v>12.820549295932175</v>
      </c>
    </row>
    <row r="270" spans="1:15" x14ac:dyDescent="0.25">
      <c r="A270" t="s">
        <v>293</v>
      </c>
      <c r="B270" t="s">
        <v>6</v>
      </c>
      <c r="C270">
        <v>2009</v>
      </c>
      <c r="D270" s="5">
        <v>16.243440261149004</v>
      </c>
      <c r="E270" s="5">
        <v>16.243440261149004</v>
      </c>
      <c r="F270" s="5">
        <v>16.243440261149004</v>
      </c>
      <c r="G270" s="5">
        <v>14.237819960648508</v>
      </c>
      <c r="H270" s="5">
        <v>14.237819960648508</v>
      </c>
      <c r="I270" s="5">
        <v>14.237819960648508</v>
      </c>
      <c r="J270" s="5">
        <v>9.9226462084635632</v>
      </c>
      <c r="K270" s="5">
        <v>9.9226462084635632</v>
      </c>
      <c r="L270" s="5">
        <v>9.9226462084635632</v>
      </c>
      <c r="M270" s="5">
        <v>14.234249508063458</v>
      </c>
      <c r="N270" s="5">
        <v>14.234249508063458</v>
      </c>
      <c r="O270" s="5">
        <v>14.234249508063458</v>
      </c>
    </row>
    <row r="271" spans="1:15" x14ac:dyDescent="0.25">
      <c r="A271" t="s">
        <v>294</v>
      </c>
      <c r="B271" t="s">
        <v>6</v>
      </c>
      <c r="C271">
        <v>2010</v>
      </c>
      <c r="D271" s="5">
        <v>14.864750291377606</v>
      </c>
      <c r="E271" s="5">
        <v>14.864750291377606</v>
      </c>
      <c r="F271" s="5">
        <v>14.864750291377606</v>
      </c>
      <c r="G271" s="5">
        <v>14.355076658764306</v>
      </c>
      <c r="H271" s="5">
        <v>14.355076658764306</v>
      </c>
      <c r="I271" s="5">
        <v>14.355076658764306</v>
      </c>
      <c r="J271" s="5">
        <v>9.6211572497278528</v>
      </c>
      <c r="K271" s="5">
        <v>9.6211572497278528</v>
      </c>
      <c r="L271" s="5">
        <v>9.6211572497278528</v>
      </c>
      <c r="M271" s="5">
        <v>14.234249508063458</v>
      </c>
      <c r="N271" s="5">
        <v>14.234249508063458</v>
      </c>
      <c r="O271" s="5">
        <v>14.234249508063458</v>
      </c>
    </row>
    <row r="272" spans="1:15" x14ac:dyDescent="0.25">
      <c r="A272" t="s">
        <v>295</v>
      </c>
      <c r="B272" t="s">
        <v>6</v>
      </c>
      <c r="C272">
        <v>2011</v>
      </c>
      <c r="D272" s="5">
        <v>14.802137716473725</v>
      </c>
      <c r="E272" s="5">
        <v>14.802137716473725</v>
      </c>
      <c r="F272" s="5">
        <v>14.802137716473725</v>
      </c>
      <c r="G272" s="5">
        <v>13.626009682577884</v>
      </c>
      <c r="H272" s="5">
        <v>13.626009682577884</v>
      </c>
      <c r="I272" s="5">
        <v>13.626009682577884</v>
      </c>
      <c r="J272" s="5">
        <v>9.7237024988522318</v>
      </c>
      <c r="K272" s="5">
        <v>9.7237024988522318</v>
      </c>
      <c r="L272" s="5">
        <v>9.7237024988522318</v>
      </c>
      <c r="M272" s="5">
        <v>14.234249508063458</v>
      </c>
      <c r="N272" s="5">
        <v>14.234249508063458</v>
      </c>
      <c r="O272" s="5">
        <v>14.234249508063458</v>
      </c>
    </row>
    <row r="273" spans="1:15" x14ac:dyDescent="0.25">
      <c r="A273" t="s">
        <v>296</v>
      </c>
      <c r="B273" t="s">
        <v>6</v>
      </c>
      <c r="C273">
        <v>2012</v>
      </c>
      <c r="D273" s="5">
        <v>16.243371974814714</v>
      </c>
      <c r="E273" s="5">
        <v>16.243371974814714</v>
      </c>
      <c r="F273" s="5">
        <v>16.243371974814714</v>
      </c>
      <c r="G273" s="5">
        <v>13.242254279530398</v>
      </c>
      <c r="H273" s="5">
        <v>13.242254279530398</v>
      </c>
      <c r="I273" s="5">
        <v>13.242254279530398</v>
      </c>
      <c r="J273" s="5">
        <v>10.147795533547582</v>
      </c>
      <c r="K273" s="5">
        <v>10.147795533547582</v>
      </c>
      <c r="L273" s="5">
        <v>10.147795533547582</v>
      </c>
      <c r="M273" s="5">
        <v>14.234249508063458</v>
      </c>
      <c r="N273" s="5">
        <v>14.234249508063458</v>
      </c>
      <c r="O273" s="5">
        <v>14.234249508063458</v>
      </c>
    </row>
    <row r="274" spans="1:15" x14ac:dyDescent="0.25">
      <c r="A274" t="s">
        <v>297</v>
      </c>
      <c r="B274" t="s">
        <v>6</v>
      </c>
      <c r="C274">
        <v>2013</v>
      </c>
      <c r="D274" s="5">
        <v>16.818636928576115</v>
      </c>
      <c r="E274" s="5">
        <v>16.818636928576115</v>
      </c>
      <c r="F274" s="5">
        <v>16.818636928576115</v>
      </c>
      <c r="G274" s="5">
        <v>14.060003049780285</v>
      </c>
      <c r="H274" s="5">
        <v>14.060003049780285</v>
      </c>
      <c r="I274" s="5">
        <v>14.060003049780285</v>
      </c>
      <c r="J274" s="5">
        <v>10.980762953367876</v>
      </c>
      <c r="K274" s="5">
        <v>10.980762953367876</v>
      </c>
      <c r="L274" s="5">
        <v>10.980762953367876</v>
      </c>
      <c r="M274" s="5">
        <v>15.319912606136091</v>
      </c>
      <c r="N274" s="5">
        <v>15.319912606136091</v>
      </c>
      <c r="O274" s="5">
        <v>15.319912606136091</v>
      </c>
    </row>
    <row r="275" spans="1:15" x14ac:dyDescent="0.25">
      <c r="A275" t="s">
        <v>298</v>
      </c>
      <c r="B275" t="s">
        <v>6</v>
      </c>
      <c r="C275">
        <v>2014</v>
      </c>
      <c r="D275" s="5">
        <v>17.198849444786827</v>
      </c>
      <c r="E275" s="5">
        <v>17.198849444786827</v>
      </c>
      <c r="F275" s="5">
        <v>17.198849444786827</v>
      </c>
      <c r="G275" s="5">
        <v>14.652128370383251</v>
      </c>
      <c r="H275" s="5">
        <v>14.652128370383251</v>
      </c>
      <c r="I275" s="5">
        <v>14.652128370383251</v>
      </c>
      <c r="J275" s="5">
        <v>11.664080912719989</v>
      </c>
      <c r="K275" s="5">
        <v>11.664080912719989</v>
      </c>
      <c r="L275" s="5">
        <v>11.664080912719989</v>
      </c>
      <c r="M275" s="5">
        <v>16.273249952906419</v>
      </c>
      <c r="N275" s="5">
        <v>16.273249952906419</v>
      </c>
      <c r="O275" s="5">
        <v>16.273249952906419</v>
      </c>
    </row>
    <row r="276" spans="1:15" x14ac:dyDescent="0.25">
      <c r="A276" t="s">
        <v>299</v>
      </c>
      <c r="B276" t="s">
        <v>6</v>
      </c>
      <c r="C276">
        <v>2015</v>
      </c>
      <c r="D276" s="5">
        <v>17.210926165822514</v>
      </c>
      <c r="E276" s="5">
        <v>17.094944671560704</v>
      </c>
      <c r="F276" s="5">
        <v>18.01360017844501</v>
      </c>
      <c r="G276" s="5">
        <v>14.465767189743433</v>
      </c>
      <c r="H276" s="5">
        <v>14.369542348344858</v>
      </c>
      <c r="I276" s="5">
        <v>15.246447281997989</v>
      </c>
      <c r="J276" s="5">
        <v>11.721533244134694</v>
      </c>
      <c r="K276" s="5">
        <v>11.494855930712502</v>
      </c>
      <c r="L276" s="5">
        <v>12.26356125399078</v>
      </c>
      <c r="M276" s="5">
        <v>16.353405102419242</v>
      </c>
      <c r="N276" s="5">
        <v>16.037154160096822</v>
      </c>
      <c r="O276" s="5">
        <v>17.109620474368988</v>
      </c>
    </row>
    <row r="277" spans="1:15" x14ac:dyDescent="0.25">
      <c r="A277" t="s">
        <v>300</v>
      </c>
      <c r="B277" t="s">
        <v>6</v>
      </c>
      <c r="C277">
        <v>2016</v>
      </c>
      <c r="D277" s="5">
        <v>16.902552005162356</v>
      </c>
      <c r="E277" s="5">
        <v>16.785283203410376</v>
      </c>
      <c r="F277" s="5">
        <v>18.036373577264136</v>
      </c>
      <c r="G277" s="5">
        <v>14.058263594948819</v>
      </c>
      <c r="H277" s="5">
        <v>13.894004138296646</v>
      </c>
      <c r="I277" s="5">
        <v>15.163777699162473</v>
      </c>
      <c r="J277" s="5">
        <v>11.442754456761048</v>
      </c>
      <c r="K277" s="5">
        <v>11.342419502176753</v>
      </c>
      <c r="L277" s="5">
        <v>12.277760437573818</v>
      </c>
      <c r="M277" s="5">
        <v>15.964464308674216</v>
      </c>
      <c r="N277" s="5">
        <v>15.824481072345399</v>
      </c>
      <c r="O277" s="5">
        <v>17.129430596169669</v>
      </c>
    </row>
    <row r="278" spans="1:15" x14ac:dyDescent="0.25">
      <c r="A278" t="s">
        <v>301</v>
      </c>
      <c r="B278" t="s">
        <v>6</v>
      </c>
      <c r="C278">
        <v>2017</v>
      </c>
      <c r="D278" s="5">
        <v>17.3577812162832</v>
      </c>
      <c r="E278" s="5">
        <v>16.909446817608949</v>
      </c>
      <c r="F278" s="5">
        <v>18.582355671652575</v>
      </c>
      <c r="G278" s="5">
        <v>14.418165410663264</v>
      </c>
      <c r="H278" s="5">
        <v>13.96985088954599</v>
      </c>
      <c r="I278" s="5">
        <v>15.622560575215887</v>
      </c>
      <c r="J278" s="5">
        <v>11.732593166330512</v>
      </c>
      <c r="K278" s="5">
        <v>11.374872357080406</v>
      </c>
      <c r="L278" s="5">
        <v>12.629529264562242</v>
      </c>
      <c r="M278" s="5">
        <v>16.368835454771819</v>
      </c>
      <c r="N278" s="5">
        <v>15.869757971870044</v>
      </c>
      <c r="O278" s="5">
        <v>17.620204116180208</v>
      </c>
    </row>
    <row r="279" spans="1:15" x14ac:dyDescent="0.25">
      <c r="A279" t="s">
        <v>302</v>
      </c>
      <c r="B279" t="s">
        <v>6</v>
      </c>
      <c r="C279">
        <v>2018</v>
      </c>
      <c r="D279" s="5">
        <v>17.558131826392561</v>
      </c>
      <c r="E279" s="5">
        <v>17.208145822179947</v>
      </c>
      <c r="F279" s="5">
        <v>19.159805627030664</v>
      </c>
      <c r="G279" s="5">
        <v>14.469220884199229</v>
      </c>
      <c r="H279" s="5">
        <v>14.139533471009702</v>
      </c>
      <c r="I279" s="5">
        <v>16.022917321504011</v>
      </c>
      <c r="J279" s="5">
        <v>11.891005881837236</v>
      </c>
      <c r="K279" s="5">
        <v>11.58334571104611</v>
      </c>
      <c r="L279" s="5">
        <v>13.009806980485882</v>
      </c>
      <c r="M279" s="5">
        <v>16.589846414353584</v>
      </c>
      <c r="N279" s="5">
        <v>16.160611492433759</v>
      </c>
      <c r="O279" s="5">
        <v>18.150752075256619</v>
      </c>
    </row>
    <row r="280" spans="1:15" x14ac:dyDescent="0.25">
      <c r="A280" t="s">
        <v>303</v>
      </c>
      <c r="B280" t="s">
        <v>6</v>
      </c>
      <c r="C280">
        <v>2019</v>
      </c>
      <c r="D280" s="5">
        <v>18.03501985295166</v>
      </c>
      <c r="E280" s="5">
        <v>17.32061521739837</v>
      </c>
      <c r="F280" s="5">
        <v>19.435128670329373</v>
      </c>
      <c r="G280" s="5">
        <v>14.788943356269227</v>
      </c>
      <c r="H280" s="5">
        <v>14.165931757314668</v>
      </c>
      <c r="I280" s="5">
        <v>16.155556156333798</v>
      </c>
      <c r="J280" s="5">
        <v>12.231083094015736</v>
      </c>
      <c r="K280" s="5">
        <v>11.675894420676961</v>
      </c>
      <c r="L280" s="5">
        <v>13.191434543673131</v>
      </c>
      <c r="M280" s="5">
        <v>17.064308270240847</v>
      </c>
      <c r="N280" s="5">
        <v>16.289731677376867</v>
      </c>
      <c r="O280" s="5">
        <v>18.404151443470891</v>
      </c>
    </row>
    <row r="281" spans="1:15" x14ac:dyDescent="0.25">
      <c r="A281" t="s">
        <v>304</v>
      </c>
      <c r="B281" t="s">
        <v>6</v>
      </c>
      <c r="C281">
        <v>2020</v>
      </c>
      <c r="D281" s="5">
        <v>18.38847184334972</v>
      </c>
      <c r="E281" s="5">
        <v>17.191610469279627</v>
      </c>
      <c r="F281" s="5">
        <v>19.636182864549376</v>
      </c>
      <c r="G281" s="5">
        <v>15.042201091600235</v>
      </c>
      <c r="H281" s="5">
        <v>14.051128287426442</v>
      </c>
      <c r="I281" s="5">
        <v>16.264120408488548</v>
      </c>
      <c r="J281" s="5">
        <v>12.529109621185732</v>
      </c>
      <c r="K281" s="5">
        <v>11.669724223721355</v>
      </c>
      <c r="L281" s="5">
        <v>13.37317230571103</v>
      </c>
      <c r="M281" s="5">
        <v>17.48010272550265</v>
      </c>
      <c r="N281" s="5">
        <v>16.281123270244869</v>
      </c>
      <c r="O281" s="5">
        <v>18.657704556626971</v>
      </c>
    </row>
    <row r="282" spans="1:15" x14ac:dyDescent="0.25">
      <c r="A282" t="s">
        <v>305</v>
      </c>
      <c r="B282" t="s">
        <v>6</v>
      </c>
      <c r="C282">
        <v>2021</v>
      </c>
      <c r="D282" s="5">
        <v>18.676190446978698</v>
      </c>
      <c r="E282" s="5">
        <v>17.425570978851304</v>
      </c>
      <c r="F282" s="5">
        <v>20.086526927447245</v>
      </c>
      <c r="G282" s="5">
        <v>15.236279529916754</v>
      </c>
      <c r="H282" s="5">
        <v>14.254101535434309</v>
      </c>
      <c r="I282" s="5">
        <v>16.569856533566426</v>
      </c>
      <c r="J282" s="5">
        <v>12.754946403466544</v>
      </c>
      <c r="K282" s="5">
        <v>11.901759440354285</v>
      </c>
      <c r="L282" s="5">
        <v>13.672054301263334</v>
      </c>
      <c r="M282" s="5">
        <v>17.795180993058903</v>
      </c>
      <c r="N282" s="5">
        <v>16.604849340597028</v>
      </c>
      <c r="O282" s="5">
        <v>19.074692526484245</v>
      </c>
    </row>
    <row r="283" spans="1:15" x14ac:dyDescent="0.25">
      <c r="A283" t="s">
        <v>306</v>
      </c>
      <c r="B283" t="s">
        <v>6</v>
      </c>
      <c r="C283">
        <v>2022</v>
      </c>
      <c r="D283" s="5">
        <v>18.599964682662019</v>
      </c>
      <c r="E283" s="5">
        <v>17.16905194542873</v>
      </c>
      <c r="F283" s="5">
        <v>20.12636158925508</v>
      </c>
      <c r="G283" s="5">
        <v>15.093878440531205</v>
      </c>
      <c r="H283" s="5">
        <v>14.020098689024884</v>
      </c>
      <c r="I283" s="5">
        <v>16.494043942430078</v>
      </c>
      <c r="J283" s="5">
        <v>12.55297183537304</v>
      </c>
      <c r="K283" s="5">
        <v>11.629888413574392</v>
      </c>
      <c r="L283" s="5">
        <v>13.522032115165548</v>
      </c>
      <c r="M283" s="5">
        <v>17.513394313481637</v>
      </c>
      <c r="N283" s="5">
        <v>16.225545972689336</v>
      </c>
      <c r="O283" s="5">
        <v>18.865387691313874</v>
      </c>
    </row>
    <row r="284" spans="1:15" x14ac:dyDescent="0.25">
      <c r="A284" t="s">
        <v>307</v>
      </c>
      <c r="B284" t="s">
        <v>6</v>
      </c>
      <c r="C284">
        <v>2023</v>
      </c>
      <c r="D284" s="5">
        <v>18.708020716673808</v>
      </c>
      <c r="E284" s="5">
        <v>17.156976164591086</v>
      </c>
      <c r="F284" s="5">
        <v>20.403155765151578</v>
      </c>
      <c r="G284" s="5">
        <v>15.133601706495027</v>
      </c>
      <c r="H284" s="5">
        <v>14.033785291132249</v>
      </c>
      <c r="I284" s="5">
        <v>16.657094222454482</v>
      </c>
      <c r="J284" s="5">
        <v>12.607128720411581</v>
      </c>
      <c r="K284" s="5">
        <v>11.656469807235121</v>
      </c>
      <c r="L284" s="5">
        <v>13.651152099959278</v>
      </c>
      <c r="M284" s="5">
        <v>17.588951790620012</v>
      </c>
      <c r="N284" s="5">
        <v>16.262631248963949</v>
      </c>
      <c r="O284" s="5">
        <v>19.045530627751535</v>
      </c>
    </row>
    <row r="285" spans="1:15" x14ac:dyDescent="0.25">
      <c r="A285" t="s">
        <v>308</v>
      </c>
      <c r="B285" t="s">
        <v>6</v>
      </c>
      <c r="C285">
        <v>2024</v>
      </c>
      <c r="D285" s="5">
        <v>18.980670988065857</v>
      </c>
      <c r="E285" s="5">
        <v>17.290752669445403</v>
      </c>
      <c r="F285" s="5">
        <v>20.845324408095273</v>
      </c>
      <c r="G285" s="5">
        <v>15.290570677621286</v>
      </c>
      <c r="H285" s="5">
        <v>14.163547011587422</v>
      </c>
      <c r="I285" s="5">
        <v>16.906723796544497</v>
      </c>
      <c r="J285" s="5">
        <v>12.752056627642794</v>
      </c>
      <c r="K285" s="5">
        <v>11.765466834287732</v>
      </c>
      <c r="L285" s="5">
        <v>13.848945491899135</v>
      </c>
      <c r="M285" s="5">
        <v>17.791149295693319</v>
      </c>
      <c r="N285" s="5">
        <v>16.414699455505328</v>
      </c>
      <c r="O285" s="5">
        <v>19.321483900894588</v>
      </c>
    </row>
    <row r="286" spans="1:15" x14ac:dyDescent="0.25">
      <c r="A286" t="s">
        <v>309</v>
      </c>
      <c r="B286" t="s">
        <v>6</v>
      </c>
      <c r="C286">
        <v>2025</v>
      </c>
      <c r="D286" s="5">
        <v>19.017050900326492</v>
      </c>
      <c r="E286" s="5">
        <v>17.179427701611186</v>
      </c>
      <c r="F286" s="5">
        <v>21.086874690446393</v>
      </c>
      <c r="G286" s="5">
        <v>15.247885391729465</v>
      </c>
      <c r="H286" s="5">
        <v>14.077072385409922</v>
      </c>
      <c r="I286" s="5">
        <v>16.980891355337867</v>
      </c>
      <c r="J286" s="5">
        <v>12.732812705995762</v>
      </c>
      <c r="K286" s="5">
        <v>11.703836876930165</v>
      </c>
      <c r="L286" s="5">
        <v>13.922685698740892</v>
      </c>
      <c r="M286" s="5">
        <v>17.764300961102741</v>
      </c>
      <c r="N286" s="5">
        <v>16.328715852667582</v>
      </c>
      <c r="O286" s="5">
        <v>19.424363229878519</v>
      </c>
    </row>
    <row r="287" spans="1:15" x14ac:dyDescent="0.25">
      <c r="A287" t="s">
        <v>310</v>
      </c>
      <c r="B287" t="s">
        <v>6</v>
      </c>
      <c r="C287">
        <v>2026</v>
      </c>
      <c r="D287" s="5">
        <v>19.344700644215731</v>
      </c>
      <c r="E287" s="5">
        <v>17.327927039332341</v>
      </c>
      <c r="F287" s="5">
        <v>21.577566135832498</v>
      </c>
      <c r="G287" s="5">
        <v>15.445315513759843</v>
      </c>
      <c r="H287" s="5">
        <v>14.210425016381803</v>
      </c>
      <c r="I287" s="5">
        <v>17.252227121452684</v>
      </c>
      <c r="J287" s="5">
        <v>12.919274570890499</v>
      </c>
      <c r="K287" s="5">
        <v>11.82046999375083</v>
      </c>
      <c r="L287" s="5">
        <v>14.158502201064367</v>
      </c>
      <c r="M287" s="5">
        <v>18.024444949885268</v>
      </c>
      <c r="N287" s="5">
        <v>16.491437620204312</v>
      </c>
      <c r="O287" s="5">
        <v>19.753364795800884</v>
      </c>
    </row>
    <row r="288" spans="1:15" x14ac:dyDescent="0.25">
      <c r="A288" t="s">
        <v>311</v>
      </c>
      <c r="B288" t="s">
        <v>7</v>
      </c>
      <c r="C288">
        <v>1980</v>
      </c>
      <c r="D288" s="5">
        <v>19.405648192959731</v>
      </c>
      <c r="E288" s="5">
        <v>19.405648192959731</v>
      </c>
      <c r="F288" s="5">
        <v>19.405648192959731</v>
      </c>
      <c r="G288" s="5">
        <v>17.746261838102527</v>
      </c>
      <c r="H288" s="5">
        <v>17.746261838102527</v>
      </c>
      <c r="I288" s="5">
        <v>17.746261838102527</v>
      </c>
      <c r="J288" s="5">
        <v>18.744818665476334</v>
      </c>
      <c r="K288" s="5">
        <v>18.744818665476334</v>
      </c>
      <c r="L288" s="5">
        <v>18.744818665476334</v>
      </c>
      <c r="M288" s="5">
        <v>20.363857813697344</v>
      </c>
      <c r="N288" s="5">
        <v>20.363857813697344</v>
      </c>
      <c r="O288" s="5">
        <v>20.363857813697344</v>
      </c>
    </row>
    <row r="289" spans="1:15" x14ac:dyDescent="0.25">
      <c r="A289" t="s">
        <v>312</v>
      </c>
      <c r="B289" t="s">
        <v>7</v>
      </c>
      <c r="C289">
        <v>1981</v>
      </c>
      <c r="D289" s="5">
        <v>19.94820483822755</v>
      </c>
      <c r="E289" s="5">
        <v>19.94820483822755</v>
      </c>
      <c r="F289" s="5">
        <v>19.94820483822755</v>
      </c>
      <c r="G289" s="5">
        <v>15.370590909307007</v>
      </c>
      <c r="H289" s="5">
        <v>15.370590909307007</v>
      </c>
      <c r="I289" s="5">
        <v>15.370590909307007</v>
      </c>
      <c r="J289" s="5">
        <v>19.35197576209179</v>
      </c>
      <c r="K289" s="5">
        <v>19.35197576209179</v>
      </c>
      <c r="L289" s="5">
        <v>19.35197576209179</v>
      </c>
      <c r="M289" s="5">
        <v>19.545036014389943</v>
      </c>
      <c r="N289" s="5">
        <v>19.545036014389943</v>
      </c>
      <c r="O289" s="5">
        <v>19.545036014389943</v>
      </c>
    </row>
    <row r="290" spans="1:15" x14ac:dyDescent="0.25">
      <c r="A290" t="s">
        <v>313</v>
      </c>
      <c r="B290" t="s">
        <v>7</v>
      </c>
      <c r="C290">
        <v>1982</v>
      </c>
      <c r="D290" s="5">
        <v>23.770763020796263</v>
      </c>
      <c r="E290" s="5">
        <v>23.770763020796263</v>
      </c>
      <c r="F290" s="5">
        <v>23.770763020796263</v>
      </c>
      <c r="G290" s="5">
        <v>18.649016791044822</v>
      </c>
      <c r="H290" s="5">
        <v>18.649016791044822</v>
      </c>
      <c r="I290" s="5">
        <v>18.649016791044822</v>
      </c>
      <c r="J290" s="5">
        <v>23.739352656627069</v>
      </c>
      <c r="K290" s="5">
        <v>23.739352656627069</v>
      </c>
      <c r="L290" s="5">
        <v>23.739352656627069</v>
      </c>
      <c r="M290" s="5">
        <v>22.995722909505243</v>
      </c>
      <c r="N290" s="5">
        <v>22.995722909505243</v>
      </c>
      <c r="O290" s="5">
        <v>22.995722909505243</v>
      </c>
    </row>
    <row r="291" spans="1:15" x14ac:dyDescent="0.25">
      <c r="A291" t="s">
        <v>314</v>
      </c>
      <c r="B291" t="s">
        <v>7</v>
      </c>
      <c r="C291">
        <v>1983</v>
      </c>
      <c r="D291" s="5">
        <v>23.749184063314022</v>
      </c>
      <c r="E291" s="5">
        <v>23.749184063314022</v>
      </c>
      <c r="F291" s="5">
        <v>23.749184063314022</v>
      </c>
      <c r="G291" s="5">
        <v>17.496816390578996</v>
      </c>
      <c r="H291" s="5">
        <v>17.496816390578996</v>
      </c>
      <c r="I291" s="5">
        <v>17.496816390578996</v>
      </c>
      <c r="J291" s="5">
        <v>24.082039686340387</v>
      </c>
      <c r="K291" s="5">
        <v>24.082039686340387</v>
      </c>
      <c r="L291" s="5">
        <v>24.082039686340387</v>
      </c>
      <c r="M291" s="5">
        <v>22.979212647337313</v>
      </c>
      <c r="N291" s="5">
        <v>22.979212647337313</v>
      </c>
      <c r="O291" s="5">
        <v>22.979212647337313</v>
      </c>
    </row>
    <row r="292" spans="1:15" x14ac:dyDescent="0.25">
      <c r="A292" t="s">
        <v>315</v>
      </c>
      <c r="B292" t="s">
        <v>7</v>
      </c>
      <c r="C292">
        <v>1984</v>
      </c>
      <c r="D292" s="5">
        <v>22.229408914921784</v>
      </c>
      <c r="E292" s="5">
        <v>22.229408914921784</v>
      </c>
      <c r="F292" s="5">
        <v>22.229408914921784</v>
      </c>
      <c r="G292" s="5">
        <v>17.674991710238665</v>
      </c>
      <c r="H292" s="5">
        <v>17.674991710238665</v>
      </c>
      <c r="I292" s="5">
        <v>17.674991710238665</v>
      </c>
      <c r="J292" s="5">
        <v>23.686785818778787</v>
      </c>
      <c r="K292" s="5">
        <v>23.686785818778787</v>
      </c>
      <c r="L292" s="5">
        <v>23.686785818778787</v>
      </c>
      <c r="M292" s="5">
        <v>21.410795563161432</v>
      </c>
      <c r="N292" s="5">
        <v>21.410795563161432</v>
      </c>
      <c r="O292" s="5">
        <v>21.410795563161432</v>
      </c>
    </row>
    <row r="293" spans="1:15" x14ac:dyDescent="0.25">
      <c r="A293" t="s">
        <v>316</v>
      </c>
      <c r="B293" t="s">
        <v>7</v>
      </c>
      <c r="C293">
        <v>1985</v>
      </c>
      <c r="D293" s="5">
        <v>23.434747825715629</v>
      </c>
      <c r="E293" s="5">
        <v>23.434747825715629</v>
      </c>
      <c r="F293" s="5">
        <v>23.434747825715629</v>
      </c>
      <c r="G293" s="5">
        <v>17.128587396615693</v>
      </c>
      <c r="H293" s="5">
        <v>17.128587396615693</v>
      </c>
      <c r="I293" s="5">
        <v>17.128587396615693</v>
      </c>
      <c r="J293" s="5">
        <v>25.054005336901263</v>
      </c>
      <c r="K293" s="5">
        <v>25.054005336901263</v>
      </c>
      <c r="L293" s="5">
        <v>25.054005336901263</v>
      </c>
      <c r="M293" s="5">
        <v>22.834022112999286</v>
      </c>
      <c r="N293" s="5">
        <v>22.834022112999286</v>
      </c>
      <c r="O293" s="5">
        <v>22.834022112999286</v>
      </c>
    </row>
    <row r="294" spans="1:15" x14ac:dyDescent="0.25">
      <c r="A294" t="s">
        <v>317</v>
      </c>
      <c r="B294" t="s">
        <v>7</v>
      </c>
      <c r="C294">
        <v>1986</v>
      </c>
      <c r="D294" s="5">
        <v>20.913092508504974</v>
      </c>
      <c r="E294" s="5">
        <v>20.913092508504974</v>
      </c>
      <c r="F294" s="5">
        <v>20.913092508504974</v>
      </c>
      <c r="G294" s="5">
        <v>16.297102571537259</v>
      </c>
      <c r="H294" s="5">
        <v>16.297102571537259</v>
      </c>
      <c r="I294" s="5">
        <v>16.297102571537259</v>
      </c>
      <c r="J294" s="5">
        <v>19.984415425061048</v>
      </c>
      <c r="K294" s="5">
        <v>19.984415425061048</v>
      </c>
      <c r="L294" s="5">
        <v>19.984415425061048</v>
      </c>
      <c r="M294" s="5">
        <v>19.594744720527956</v>
      </c>
      <c r="N294" s="5">
        <v>19.594744720527956</v>
      </c>
      <c r="O294" s="5">
        <v>19.594744720527956</v>
      </c>
    </row>
    <row r="295" spans="1:15" x14ac:dyDescent="0.25">
      <c r="A295" t="s">
        <v>318</v>
      </c>
      <c r="B295" t="s">
        <v>7</v>
      </c>
      <c r="C295">
        <v>1987</v>
      </c>
      <c r="D295" s="5">
        <v>19.088129247149585</v>
      </c>
      <c r="E295" s="5">
        <v>19.088129247149585</v>
      </c>
      <c r="F295" s="5">
        <v>19.088129247149585</v>
      </c>
      <c r="G295" s="5">
        <v>17.033560559463869</v>
      </c>
      <c r="H295" s="5">
        <v>17.033560559463869</v>
      </c>
      <c r="I295" s="5">
        <v>17.033560559463869</v>
      </c>
      <c r="J295" s="5">
        <v>16.723738910803885</v>
      </c>
      <c r="K295" s="5">
        <v>16.723738910803885</v>
      </c>
      <c r="L295" s="5">
        <v>16.723738910803885</v>
      </c>
      <c r="M295" s="5">
        <v>15.654385246796348</v>
      </c>
      <c r="N295" s="5">
        <v>15.654385246796348</v>
      </c>
      <c r="O295" s="5">
        <v>15.654385246796348</v>
      </c>
    </row>
    <row r="296" spans="1:15" x14ac:dyDescent="0.25">
      <c r="A296" t="s">
        <v>319</v>
      </c>
      <c r="B296" t="s">
        <v>7</v>
      </c>
      <c r="C296">
        <v>1988</v>
      </c>
      <c r="D296" s="5">
        <v>18.687377179622224</v>
      </c>
      <c r="E296" s="5">
        <v>18.687377179622224</v>
      </c>
      <c r="F296" s="5">
        <v>18.687377179622224</v>
      </c>
      <c r="G296" s="5">
        <v>18.16200425064174</v>
      </c>
      <c r="H296" s="5">
        <v>18.16200425064174</v>
      </c>
      <c r="I296" s="5">
        <v>18.16200425064174</v>
      </c>
      <c r="J296" s="5">
        <v>13.670056009292852</v>
      </c>
      <c r="K296" s="5">
        <v>13.670056009292852</v>
      </c>
      <c r="L296" s="5">
        <v>13.670056009292852</v>
      </c>
      <c r="M296" s="5">
        <v>14.380877775101514</v>
      </c>
      <c r="N296" s="5">
        <v>14.380877775101514</v>
      </c>
      <c r="O296" s="5">
        <v>14.380877775101514</v>
      </c>
    </row>
    <row r="297" spans="1:15" x14ac:dyDescent="0.25">
      <c r="A297" t="s">
        <v>320</v>
      </c>
      <c r="B297" t="s">
        <v>7</v>
      </c>
      <c r="C297">
        <v>1989</v>
      </c>
      <c r="D297" s="5">
        <v>18.154068658989651</v>
      </c>
      <c r="E297" s="5">
        <v>18.154068658989651</v>
      </c>
      <c r="F297" s="5">
        <v>18.154068658989651</v>
      </c>
      <c r="G297" s="5">
        <v>18.268909442437543</v>
      </c>
      <c r="H297" s="5">
        <v>18.268909442437543</v>
      </c>
      <c r="I297" s="5">
        <v>18.268909442437543</v>
      </c>
      <c r="J297" s="5">
        <v>12.445623068026542</v>
      </c>
      <c r="K297" s="5">
        <v>12.445623068026542</v>
      </c>
      <c r="L297" s="5">
        <v>12.445623068026542</v>
      </c>
      <c r="M297" s="5">
        <v>12.307873815992268</v>
      </c>
      <c r="N297" s="5">
        <v>12.307873815992268</v>
      </c>
      <c r="O297" s="5">
        <v>12.307873815992268</v>
      </c>
    </row>
    <row r="298" spans="1:15" x14ac:dyDescent="0.25">
      <c r="A298" t="s">
        <v>321</v>
      </c>
      <c r="B298" t="s">
        <v>7</v>
      </c>
      <c r="C298">
        <v>1990</v>
      </c>
      <c r="D298" s="5">
        <v>16.403171028535137</v>
      </c>
      <c r="E298" s="5">
        <v>16.403171028535137</v>
      </c>
      <c r="F298" s="5">
        <v>16.403171028535137</v>
      </c>
      <c r="G298" s="5">
        <v>13.812198872959002</v>
      </c>
      <c r="H298" s="5">
        <v>13.812198872959002</v>
      </c>
      <c r="I298" s="5">
        <v>13.812198872959002</v>
      </c>
      <c r="J298" s="5">
        <v>11.438814964369829</v>
      </c>
      <c r="K298" s="5">
        <v>11.438814964369829</v>
      </c>
      <c r="L298" s="5">
        <v>11.438814964369829</v>
      </c>
      <c r="M298" s="5">
        <v>13.183109818578492</v>
      </c>
      <c r="N298" s="5">
        <v>13.183109818578492</v>
      </c>
      <c r="O298" s="5">
        <v>13.183109818578492</v>
      </c>
    </row>
    <row r="299" spans="1:15" x14ac:dyDescent="0.25">
      <c r="A299" t="s">
        <v>322</v>
      </c>
      <c r="B299" t="s">
        <v>7</v>
      </c>
      <c r="C299">
        <v>1991</v>
      </c>
      <c r="D299" s="5">
        <v>16.678453970110589</v>
      </c>
      <c r="E299" s="5">
        <v>16.678453970110589</v>
      </c>
      <c r="F299" s="5">
        <v>16.678453970110589</v>
      </c>
      <c r="G299" s="5">
        <v>14.270728257639949</v>
      </c>
      <c r="H299" s="5">
        <v>14.270728257639949</v>
      </c>
      <c r="I299" s="5">
        <v>14.270728257639949</v>
      </c>
      <c r="J299" s="5">
        <v>11.722297963942424</v>
      </c>
      <c r="K299" s="5">
        <v>11.722297963942424</v>
      </c>
      <c r="L299" s="5">
        <v>11.722297963942424</v>
      </c>
      <c r="M299" s="5">
        <v>13.554814625338754</v>
      </c>
      <c r="N299" s="5">
        <v>13.554814625338754</v>
      </c>
      <c r="O299" s="5">
        <v>13.554814625338754</v>
      </c>
    </row>
    <row r="300" spans="1:15" x14ac:dyDescent="0.25">
      <c r="A300" t="s">
        <v>323</v>
      </c>
      <c r="B300" t="s">
        <v>7</v>
      </c>
      <c r="C300">
        <v>1992</v>
      </c>
      <c r="D300" s="5">
        <v>16.524399923792636</v>
      </c>
      <c r="E300" s="5">
        <v>16.524399923792636</v>
      </c>
      <c r="F300" s="5">
        <v>16.524399923792636</v>
      </c>
      <c r="G300" s="5">
        <v>13.985215737892892</v>
      </c>
      <c r="H300" s="5">
        <v>13.985215737892892</v>
      </c>
      <c r="I300" s="5">
        <v>13.985215737892892</v>
      </c>
      <c r="J300" s="5">
        <v>11.316883656987335</v>
      </c>
      <c r="K300" s="5">
        <v>11.316883656987335</v>
      </c>
      <c r="L300" s="5">
        <v>11.316883656987335</v>
      </c>
      <c r="M300" s="5">
        <v>13.668558681828772</v>
      </c>
      <c r="N300" s="5">
        <v>13.668558681828772</v>
      </c>
      <c r="O300" s="5">
        <v>13.668558681828772</v>
      </c>
    </row>
    <row r="301" spans="1:15" x14ac:dyDescent="0.25">
      <c r="A301" t="s">
        <v>324</v>
      </c>
      <c r="B301" t="s">
        <v>7</v>
      </c>
      <c r="C301">
        <v>1993</v>
      </c>
      <c r="D301" s="5">
        <v>16.191021026819218</v>
      </c>
      <c r="E301" s="5">
        <v>16.191021026819218</v>
      </c>
      <c r="F301" s="5">
        <v>16.191021026819218</v>
      </c>
      <c r="G301" s="5">
        <v>14.063195026065758</v>
      </c>
      <c r="H301" s="5">
        <v>14.063195026065758</v>
      </c>
      <c r="I301" s="5">
        <v>14.063195026065758</v>
      </c>
      <c r="J301" s="5">
        <v>10.853093235509245</v>
      </c>
      <c r="K301" s="5">
        <v>10.853093235509245</v>
      </c>
      <c r="L301" s="5">
        <v>10.853093235509245</v>
      </c>
      <c r="M301" s="5">
        <v>14.440479571163053</v>
      </c>
      <c r="N301" s="5">
        <v>14.440479571163053</v>
      </c>
      <c r="O301" s="5">
        <v>14.440479571163053</v>
      </c>
    </row>
    <row r="302" spans="1:15" x14ac:dyDescent="0.25">
      <c r="A302" t="s">
        <v>325</v>
      </c>
      <c r="B302" t="s">
        <v>7</v>
      </c>
      <c r="C302">
        <v>1994</v>
      </c>
      <c r="D302" s="5">
        <v>16.17028504383309</v>
      </c>
      <c r="E302" s="5">
        <v>16.17028504383309</v>
      </c>
      <c r="F302" s="5">
        <v>16.17028504383309</v>
      </c>
      <c r="G302" s="5">
        <v>14.456954425339759</v>
      </c>
      <c r="H302" s="5">
        <v>14.456954425339759</v>
      </c>
      <c r="I302" s="5">
        <v>14.456954425339759</v>
      </c>
      <c r="J302" s="5">
        <v>11.007698117694108</v>
      </c>
      <c r="K302" s="5">
        <v>11.007698117694108</v>
      </c>
      <c r="L302" s="5">
        <v>11.007698117694108</v>
      </c>
      <c r="M302" s="5">
        <v>15.835027328507724</v>
      </c>
      <c r="N302" s="5">
        <v>15.835027328507724</v>
      </c>
      <c r="O302" s="5">
        <v>15.835027328507724</v>
      </c>
    </row>
    <row r="303" spans="1:15" x14ac:dyDescent="0.25">
      <c r="A303" t="s">
        <v>326</v>
      </c>
      <c r="B303" t="s">
        <v>7</v>
      </c>
      <c r="C303">
        <v>1995</v>
      </c>
      <c r="D303" s="5">
        <v>15.906035666555539</v>
      </c>
      <c r="E303" s="5">
        <v>15.906035666555539</v>
      </c>
      <c r="F303" s="5">
        <v>15.906035666555539</v>
      </c>
      <c r="G303" s="5">
        <v>14.319919182240261</v>
      </c>
      <c r="H303" s="5">
        <v>14.319919182240261</v>
      </c>
      <c r="I303" s="5">
        <v>14.319919182240261</v>
      </c>
      <c r="J303" s="5">
        <v>10.822320566129878</v>
      </c>
      <c r="K303" s="5">
        <v>10.822320566129878</v>
      </c>
      <c r="L303" s="5">
        <v>10.822320566129878</v>
      </c>
      <c r="M303" s="5">
        <v>15.887878063803692</v>
      </c>
      <c r="N303" s="5">
        <v>15.887878063803692</v>
      </c>
      <c r="O303" s="5">
        <v>15.887878063803692</v>
      </c>
    </row>
    <row r="304" spans="1:15" x14ac:dyDescent="0.25">
      <c r="A304" t="s">
        <v>327</v>
      </c>
      <c r="B304" t="s">
        <v>7</v>
      </c>
      <c r="C304">
        <v>1996</v>
      </c>
      <c r="D304" s="5">
        <v>15.347814922688118</v>
      </c>
      <c r="E304" s="5">
        <v>15.347814922688118</v>
      </c>
      <c r="F304" s="5">
        <v>15.347814922688118</v>
      </c>
      <c r="G304" s="5">
        <v>13.812757236181604</v>
      </c>
      <c r="H304" s="5">
        <v>13.812757236181604</v>
      </c>
      <c r="I304" s="5">
        <v>13.812757236181604</v>
      </c>
      <c r="J304" s="5">
        <v>10.354541129031597</v>
      </c>
      <c r="K304" s="5">
        <v>10.354541129031597</v>
      </c>
      <c r="L304" s="5">
        <v>10.354541129031597</v>
      </c>
      <c r="M304" s="5">
        <v>15.480942803656744</v>
      </c>
      <c r="N304" s="5">
        <v>15.480942803656744</v>
      </c>
      <c r="O304" s="5">
        <v>15.480942803656744</v>
      </c>
    </row>
    <row r="305" spans="1:15" x14ac:dyDescent="0.25">
      <c r="A305" t="s">
        <v>328</v>
      </c>
      <c r="B305" t="s">
        <v>7</v>
      </c>
      <c r="C305">
        <v>1997</v>
      </c>
      <c r="D305" s="5">
        <v>15.467801999080731</v>
      </c>
      <c r="E305" s="5">
        <v>15.467801999080731</v>
      </c>
      <c r="F305" s="5">
        <v>15.467801999080731</v>
      </c>
      <c r="G305" s="5">
        <v>13.770116983099305</v>
      </c>
      <c r="H305" s="5">
        <v>13.770116983099305</v>
      </c>
      <c r="I305" s="5">
        <v>13.770116983099305</v>
      </c>
      <c r="J305" s="5">
        <v>10.342837373148903</v>
      </c>
      <c r="K305" s="5">
        <v>10.342837373148903</v>
      </c>
      <c r="L305" s="5">
        <v>10.342837373148903</v>
      </c>
      <c r="M305" s="5">
        <v>15.875886671009136</v>
      </c>
      <c r="N305" s="5">
        <v>15.875886671009136</v>
      </c>
      <c r="O305" s="5">
        <v>15.875886671009136</v>
      </c>
    </row>
    <row r="306" spans="1:15" x14ac:dyDescent="0.25">
      <c r="A306" t="s">
        <v>329</v>
      </c>
      <c r="B306" t="s">
        <v>7</v>
      </c>
      <c r="C306">
        <v>1998</v>
      </c>
      <c r="D306" s="5">
        <v>13.827306314409244</v>
      </c>
      <c r="E306" s="5">
        <v>13.827306314409244</v>
      </c>
      <c r="F306" s="5">
        <v>13.827306314409244</v>
      </c>
      <c r="G306" s="5">
        <v>13.097919159189228</v>
      </c>
      <c r="H306" s="5">
        <v>13.097919159189228</v>
      </c>
      <c r="I306" s="5">
        <v>13.097919159189228</v>
      </c>
      <c r="J306" s="5">
        <v>10.243510969393286</v>
      </c>
      <c r="K306" s="5">
        <v>10.243510969393286</v>
      </c>
      <c r="L306" s="5">
        <v>10.243510969393286</v>
      </c>
      <c r="M306" s="5">
        <v>15.715700177918135</v>
      </c>
      <c r="N306" s="5">
        <v>15.715700177918135</v>
      </c>
      <c r="O306" s="5">
        <v>15.715700177918135</v>
      </c>
    </row>
    <row r="307" spans="1:15" x14ac:dyDescent="0.25">
      <c r="A307" t="s">
        <v>330</v>
      </c>
      <c r="B307" t="s">
        <v>7</v>
      </c>
      <c r="C307">
        <v>1999</v>
      </c>
      <c r="D307" s="5">
        <v>14.130441859848476</v>
      </c>
      <c r="E307" s="5">
        <v>14.130441859848476</v>
      </c>
      <c r="F307" s="5">
        <v>14.130441859848476</v>
      </c>
      <c r="G307" s="5">
        <v>12.893143983420662</v>
      </c>
      <c r="H307" s="5">
        <v>12.893143983420662</v>
      </c>
      <c r="I307" s="5">
        <v>12.893143983420662</v>
      </c>
      <c r="J307" s="5">
        <v>9.6602267150987959</v>
      </c>
      <c r="K307" s="5">
        <v>9.6602267150987959</v>
      </c>
      <c r="L307" s="5">
        <v>9.6602267150987959</v>
      </c>
      <c r="M307" s="5">
        <v>15.408345462972921</v>
      </c>
      <c r="N307" s="5">
        <v>15.408345462972921</v>
      </c>
      <c r="O307" s="5">
        <v>15.408345462972921</v>
      </c>
    </row>
    <row r="308" spans="1:15" x14ac:dyDescent="0.25">
      <c r="A308" t="s">
        <v>331</v>
      </c>
      <c r="B308" t="s">
        <v>7</v>
      </c>
      <c r="C308">
        <v>2000</v>
      </c>
      <c r="D308" s="5">
        <v>18.025200724112153</v>
      </c>
      <c r="E308" s="5">
        <v>18.025200724112153</v>
      </c>
      <c r="F308" s="5">
        <v>18.025200724112153</v>
      </c>
      <c r="G308" s="5">
        <v>16.342515243489398</v>
      </c>
      <c r="H308" s="5">
        <v>16.342515243489398</v>
      </c>
      <c r="I308" s="5">
        <v>16.342515243489398</v>
      </c>
      <c r="J308" s="5">
        <v>16.02870104432607</v>
      </c>
      <c r="K308" s="5">
        <v>16.02870104432607</v>
      </c>
      <c r="L308" s="5">
        <v>16.02870104432607</v>
      </c>
      <c r="M308" s="5">
        <v>21.609005341379845</v>
      </c>
      <c r="N308" s="5">
        <v>21.609005341379845</v>
      </c>
      <c r="O308" s="5">
        <v>21.609005341379845</v>
      </c>
    </row>
    <row r="309" spans="1:15" x14ac:dyDescent="0.25">
      <c r="A309" t="s">
        <v>332</v>
      </c>
      <c r="B309" t="s">
        <v>7</v>
      </c>
      <c r="C309">
        <v>2001</v>
      </c>
      <c r="D309" s="5">
        <v>17.843930547855656</v>
      </c>
      <c r="E309" s="5">
        <v>17.843930547855656</v>
      </c>
      <c r="F309" s="5">
        <v>17.843930547855656</v>
      </c>
      <c r="G309" s="5">
        <v>15.563472205101681</v>
      </c>
      <c r="H309" s="5">
        <v>15.563472205101681</v>
      </c>
      <c r="I309" s="5">
        <v>15.563472205101681</v>
      </c>
      <c r="J309" s="5">
        <v>18.297376995887046</v>
      </c>
      <c r="K309" s="5">
        <v>18.297376995887046</v>
      </c>
      <c r="L309" s="5">
        <v>18.297376995887046</v>
      </c>
      <c r="M309" s="5">
        <v>22.29735279346237</v>
      </c>
      <c r="N309" s="5">
        <v>22.29735279346237</v>
      </c>
      <c r="O309" s="5">
        <v>22.29735279346237</v>
      </c>
    </row>
    <row r="310" spans="1:15" x14ac:dyDescent="0.25">
      <c r="A310" t="s">
        <v>333</v>
      </c>
      <c r="B310" t="s">
        <v>7</v>
      </c>
      <c r="C310">
        <v>2002</v>
      </c>
      <c r="D310" s="5">
        <v>18.230772536530395</v>
      </c>
      <c r="E310" s="5">
        <v>18.230772536530395</v>
      </c>
      <c r="F310" s="5">
        <v>18.230772536530395</v>
      </c>
      <c r="G310" s="5">
        <v>16.554111194410122</v>
      </c>
      <c r="H310" s="5">
        <v>16.554111194410122</v>
      </c>
      <c r="I310" s="5">
        <v>16.554111194410122</v>
      </c>
      <c r="J310" s="5">
        <v>15.071347533586536</v>
      </c>
      <c r="K310" s="5">
        <v>15.071347533586536</v>
      </c>
      <c r="L310" s="5">
        <v>15.071347533586536</v>
      </c>
      <c r="M310" s="5">
        <v>19.838793044577084</v>
      </c>
      <c r="N310" s="5">
        <v>19.838793044577084</v>
      </c>
      <c r="O310" s="5">
        <v>19.838793044577084</v>
      </c>
    </row>
    <row r="311" spans="1:15" x14ac:dyDescent="0.25">
      <c r="A311" t="s">
        <v>334</v>
      </c>
      <c r="B311" t="s">
        <v>7</v>
      </c>
      <c r="C311">
        <v>2003</v>
      </c>
      <c r="D311" s="5">
        <v>18.161851148884949</v>
      </c>
      <c r="E311" s="5">
        <v>18.161851148884949</v>
      </c>
      <c r="F311" s="5">
        <v>18.161851148884949</v>
      </c>
      <c r="G311" s="5">
        <v>15.762538337183118</v>
      </c>
      <c r="H311" s="5">
        <v>15.762538337183118</v>
      </c>
      <c r="I311" s="5">
        <v>15.762538337183118</v>
      </c>
      <c r="J311" s="5">
        <v>15.031963880089013</v>
      </c>
      <c r="K311" s="5">
        <v>15.031963880089013</v>
      </c>
      <c r="L311" s="5">
        <v>15.031963880089013</v>
      </c>
      <c r="M311" s="5">
        <v>18.827880098829784</v>
      </c>
      <c r="N311" s="5">
        <v>18.827880098829784</v>
      </c>
      <c r="O311" s="5">
        <v>18.827880098829784</v>
      </c>
    </row>
    <row r="312" spans="1:15" x14ac:dyDescent="0.25">
      <c r="A312" t="s">
        <v>335</v>
      </c>
      <c r="B312" t="s">
        <v>7</v>
      </c>
      <c r="C312">
        <v>2004</v>
      </c>
      <c r="D312" s="5">
        <v>17.340464809159439</v>
      </c>
      <c r="E312" s="5">
        <v>17.340464809159439</v>
      </c>
      <c r="F312" s="5">
        <v>17.340464809159439</v>
      </c>
      <c r="G312" s="5">
        <v>15.397787173926714</v>
      </c>
      <c r="H312" s="5">
        <v>15.397787173926714</v>
      </c>
      <c r="I312" s="5">
        <v>15.397787173926714</v>
      </c>
      <c r="J312" s="5">
        <v>13.405754243352261</v>
      </c>
      <c r="K312" s="5">
        <v>13.405754243352261</v>
      </c>
      <c r="L312" s="5">
        <v>13.405754243352261</v>
      </c>
      <c r="M312" s="5">
        <v>17.188016267323981</v>
      </c>
      <c r="N312" s="5">
        <v>17.188016267323981</v>
      </c>
      <c r="O312" s="5">
        <v>17.188016267323981</v>
      </c>
    </row>
    <row r="313" spans="1:15" x14ac:dyDescent="0.25">
      <c r="A313" t="s">
        <v>336</v>
      </c>
      <c r="B313" t="s">
        <v>7</v>
      </c>
      <c r="C313">
        <v>2005</v>
      </c>
      <c r="D313" s="5">
        <v>17.156794751824922</v>
      </c>
      <c r="E313" s="5">
        <v>17.156794751824922</v>
      </c>
      <c r="F313" s="5">
        <v>17.156794751824922</v>
      </c>
      <c r="G313" s="5">
        <v>14.928185799636092</v>
      </c>
      <c r="H313" s="5">
        <v>14.928185799636092</v>
      </c>
      <c r="I313" s="5">
        <v>14.928185799636092</v>
      </c>
      <c r="J313" s="5">
        <v>12.835952050275168</v>
      </c>
      <c r="K313" s="5">
        <v>12.835952050275168</v>
      </c>
      <c r="L313" s="5">
        <v>12.835952050275168</v>
      </c>
      <c r="M313" s="5">
        <v>16.465664341545274</v>
      </c>
      <c r="N313" s="5">
        <v>16.465664341545274</v>
      </c>
      <c r="O313" s="5">
        <v>16.465664341545274</v>
      </c>
    </row>
    <row r="314" spans="1:15" x14ac:dyDescent="0.25">
      <c r="A314" t="s">
        <v>337</v>
      </c>
      <c r="B314" t="s">
        <v>7</v>
      </c>
      <c r="C314">
        <v>2006</v>
      </c>
      <c r="D314" s="5">
        <v>18.450493572589963</v>
      </c>
      <c r="E314" s="5">
        <v>18.450493572589963</v>
      </c>
      <c r="F314" s="5">
        <v>18.450493572589963</v>
      </c>
      <c r="G314" s="5">
        <v>15.052130862372298</v>
      </c>
      <c r="H314" s="5">
        <v>15.052130862372298</v>
      </c>
      <c r="I314" s="5">
        <v>15.052130862372298</v>
      </c>
      <c r="J314" s="5">
        <v>13.17418765754549</v>
      </c>
      <c r="K314" s="5">
        <v>13.17418765754549</v>
      </c>
      <c r="L314" s="5">
        <v>13.17418765754549</v>
      </c>
      <c r="M314" s="5">
        <v>17.130808644375144</v>
      </c>
      <c r="N314" s="5">
        <v>17.130808644375144</v>
      </c>
      <c r="O314" s="5">
        <v>17.130808644375144</v>
      </c>
    </row>
    <row r="315" spans="1:15" x14ac:dyDescent="0.25">
      <c r="A315" t="s">
        <v>338</v>
      </c>
      <c r="B315" t="s">
        <v>7</v>
      </c>
      <c r="C315">
        <v>2007</v>
      </c>
      <c r="D315" s="5">
        <v>17.483920329604661</v>
      </c>
      <c r="E315" s="5">
        <v>17.483920329604661</v>
      </c>
      <c r="F315" s="5">
        <v>17.483920329604661</v>
      </c>
      <c r="G315" s="5">
        <v>15.010542041784749</v>
      </c>
      <c r="H315" s="5">
        <v>15.010542041784749</v>
      </c>
      <c r="I315" s="5">
        <v>15.010542041784749</v>
      </c>
      <c r="J315" s="5">
        <v>13.675530112268495</v>
      </c>
      <c r="K315" s="5">
        <v>13.675530112268495</v>
      </c>
      <c r="L315" s="5">
        <v>13.675530112268495</v>
      </c>
      <c r="M315" s="5">
        <v>17.312362917285824</v>
      </c>
      <c r="N315" s="5">
        <v>17.312362917285824</v>
      </c>
      <c r="O315" s="5">
        <v>17.312362917285824</v>
      </c>
    </row>
    <row r="316" spans="1:15" x14ac:dyDescent="0.25">
      <c r="A316" t="s">
        <v>339</v>
      </c>
      <c r="B316" t="s">
        <v>7</v>
      </c>
      <c r="C316">
        <v>2008</v>
      </c>
      <c r="D316" s="5">
        <v>17.09671475096653</v>
      </c>
      <c r="E316" s="5">
        <v>17.09671475096653</v>
      </c>
      <c r="F316" s="5">
        <v>17.09671475096653</v>
      </c>
      <c r="G316" s="5">
        <v>14.746591681111951</v>
      </c>
      <c r="H316" s="5">
        <v>14.746591681111951</v>
      </c>
      <c r="I316" s="5">
        <v>14.746591681111951</v>
      </c>
      <c r="J316" s="5">
        <v>13.275277437241103</v>
      </c>
      <c r="K316" s="5">
        <v>13.275277437241103</v>
      </c>
      <c r="L316" s="5">
        <v>13.275277437241103</v>
      </c>
      <c r="M316" s="5">
        <v>17.537424232547284</v>
      </c>
      <c r="N316" s="5">
        <v>17.537424232547284</v>
      </c>
      <c r="O316" s="5">
        <v>17.537424232547284</v>
      </c>
    </row>
    <row r="317" spans="1:15" x14ac:dyDescent="0.25">
      <c r="A317" t="s">
        <v>340</v>
      </c>
      <c r="B317" t="s">
        <v>7</v>
      </c>
      <c r="C317">
        <v>2009</v>
      </c>
      <c r="D317" s="5">
        <v>19.335538569030099</v>
      </c>
      <c r="E317" s="5">
        <v>19.335538569030099</v>
      </c>
      <c r="F317" s="5">
        <v>19.335538569030099</v>
      </c>
      <c r="G317" s="5">
        <v>16.778921619474453</v>
      </c>
      <c r="H317" s="5">
        <v>16.778921619474453</v>
      </c>
      <c r="I317" s="5">
        <v>16.778921619474453</v>
      </c>
      <c r="J317" s="5">
        <v>15.233211316171539</v>
      </c>
      <c r="K317" s="5">
        <v>15.233211316171539</v>
      </c>
      <c r="L317" s="5">
        <v>15.233211316171539</v>
      </c>
      <c r="M317" s="5">
        <v>19.146710010226332</v>
      </c>
      <c r="N317" s="5">
        <v>19.146710010226332</v>
      </c>
      <c r="O317" s="5">
        <v>19.146710010226332</v>
      </c>
    </row>
    <row r="318" spans="1:15" x14ac:dyDescent="0.25">
      <c r="A318" t="s">
        <v>341</v>
      </c>
      <c r="B318" t="s">
        <v>7</v>
      </c>
      <c r="C318">
        <v>2010</v>
      </c>
      <c r="D318" s="5">
        <v>18.169810734759203</v>
      </c>
      <c r="E318" s="5">
        <v>18.169810734759203</v>
      </c>
      <c r="F318" s="5">
        <v>18.169810734759203</v>
      </c>
      <c r="G318" s="5">
        <v>16.778921619474453</v>
      </c>
      <c r="H318" s="5">
        <v>16.778921619474453</v>
      </c>
      <c r="I318" s="5">
        <v>16.778921619474453</v>
      </c>
      <c r="J318" s="5">
        <v>15.281331022001631</v>
      </c>
      <c r="K318" s="5">
        <v>15.281331022001631</v>
      </c>
      <c r="L318" s="5">
        <v>15.281331022001631</v>
      </c>
      <c r="M318" s="5">
        <v>18.486659779983736</v>
      </c>
      <c r="N318" s="5">
        <v>18.486659779983736</v>
      </c>
      <c r="O318" s="5">
        <v>18.486659779983736</v>
      </c>
    </row>
    <row r="319" spans="1:15" x14ac:dyDescent="0.25">
      <c r="A319" t="s">
        <v>342</v>
      </c>
      <c r="B319" t="s">
        <v>7</v>
      </c>
      <c r="C319">
        <v>2011</v>
      </c>
      <c r="D319" s="5">
        <v>18.229887716432522</v>
      </c>
      <c r="E319" s="5">
        <v>18.229887716432522</v>
      </c>
      <c r="F319" s="5">
        <v>18.229887716432522</v>
      </c>
      <c r="G319" s="5">
        <v>16.128244535123002</v>
      </c>
      <c r="H319" s="5">
        <v>16.128244535123002</v>
      </c>
      <c r="I319" s="5">
        <v>16.128244535123002</v>
      </c>
      <c r="J319" s="5">
        <v>11.483992965829342</v>
      </c>
      <c r="K319" s="5">
        <v>14.607338252912005</v>
      </c>
      <c r="L319" s="5">
        <v>14.607338252912005</v>
      </c>
      <c r="M319" s="5">
        <v>18.486659779983736</v>
      </c>
      <c r="N319" s="5">
        <v>18.486659779983736</v>
      </c>
      <c r="O319" s="5">
        <v>18.486659779983736</v>
      </c>
    </row>
    <row r="320" spans="1:15" x14ac:dyDescent="0.25">
      <c r="A320" t="s">
        <v>343</v>
      </c>
      <c r="B320" t="s">
        <v>7</v>
      </c>
      <c r="C320">
        <v>2012</v>
      </c>
      <c r="D320" s="5">
        <v>16.852144101084132</v>
      </c>
      <c r="E320" s="5">
        <v>16.852144101084132</v>
      </c>
      <c r="F320" s="5">
        <v>16.852144101084132</v>
      </c>
      <c r="G320" s="5">
        <v>15.279574562968925</v>
      </c>
      <c r="H320" s="5">
        <v>15.279574562968925</v>
      </c>
      <c r="I320" s="5">
        <v>15.279574562968925</v>
      </c>
      <c r="J320" s="5">
        <v>10.734220830327278</v>
      </c>
      <c r="K320" s="5">
        <v>10.734220830327278</v>
      </c>
      <c r="L320" s="5">
        <v>10.734220830327278</v>
      </c>
      <c r="M320" s="5">
        <v>18.486659779983736</v>
      </c>
      <c r="N320" s="5">
        <v>18.486659779983736</v>
      </c>
      <c r="O320" s="5">
        <v>18.486659779983736</v>
      </c>
    </row>
    <row r="321" spans="1:15" x14ac:dyDescent="0.25">
      <c r="A321" t="s">
        <v>344</v>
      </c>
      <c r="B321" t="s">
        <v>7</v>
      </c>
      <c r="C321">
        <v>2013</v>
      </c>
      <c r="D321" s="5">
        <v>17.604933823047155</v>
      </c>
      <c r="E321" s="5">
        <v>17.604933823047155</v>
      </c>
      <c r="F321" s="5">
        <v>17.604933823047155</v>
      </c>
      <c r="G321" s="5">
        <v>15.692456860365972</v>
      </c>
      <c r="H321" s="5">
        <v>15.692456860365972</v>
      </c>
      <c r="I321" s="5">
        <v>15.692456860365972</v>
      </c>
      <c r="J321" s="5">
        <v>10.84156303863055</v>
      </c>
      <c r="K321" s="5">
        <v>10.84156303863055</v>
      </c>
      <c r="L321" s="5">
        <v>10.84156303863055</v>
      </c>
      <c r="M321" s="5">
        <v>18.61826593788259</v>
      </c>
      <c r="N321" s="5">
        <v>18.61826593788259</v>
      </c>
      <c r="O321" s="5">
        <v>18.61826593788259</v>
      </c>
    </row>
    <row r="322" spans="1:15" x14ac:dyDescent="0.25">
      <c r="A322" t="s">
        <v>345</v>
      </c>
      <c r="B322" t="s">
        <v>7</v>
      </c>
      <c r="C322">
        <v>2014</v>
      </c>
      <c r="D322" s="5">
        <v>17.859662912069744</v>
      </c>
      <c r="E322" s="5">
        <v>17.859662912069744</v>
      </c>
      <c r="F322" s="5">
        <v>17.859662912069744</v>
      </c>
      <c r="G322" s="5">
        <v>17.164297533626304</v>
      </c>
      <c r="H322" s="5">
        <v>17.164297533626304</v>
      </c>
      <c r="I322" s="5">
        <v>17.164297533626304</v>
      </c>
      <c r="J322" s="5">
        <v>11.858424425216523</v>
      </c>
      <c r="K322" s="5">
        <v>11.858424425216523</v>
      </c>
      <c r="L322" s="5">
        <v>11.858424425216523</v>
      </c>
      <c r="M322" s="5">
        <v>20.364526661540484</v>
      </c>
      <c r="N322" s="5">
        <v>20.364526661540484</v>
      </c>
      <c r="O322" s="5">
        <v>20.364526661540484</v>
      </c>
    </row>
    <row r="323" spans="1:15" x14ac:dyDescent="0.25">
      <c r="A323" t="s">
        <v>346</v>
      </c>
      <c r="B323" t="s">
        <v>7</v>
      </c>
      <c r="C323">
        <v>2015</v>
      </c>
      <c r="D323" s="5">
        <v>17.344457773793739</v>
      </c>
      <c r="E323" s="5">
        <v>17.074397174918115</v>
      </c>
      <c r="F323" s="5">
        <v>18.202165973573415</v>
      </c>
      <c r="G323" s="5">
        <v>16.58615618761419</v>
      </c>
      <c r="H323" s="5">
        <v>16.499499009675333</v>
      </c>
      <c r="I323" s="5">
        <v>17.458840858926838</v>
      </c>
      <c r="J323" s="5">
        <v>11.458999663128449</v>
      </c>
      <c r="K323" s="5">
        <v>11.399130181521219</v>
      </c>
      <c r="L323" s="5">
        <v>12.061917737784988</v>
      </c>
      <c r="M323" s="5">
        <v>19.678592685393941</v>
      </c>
      <c r="N323" s="5">
        <v>19.575778550000845</v>
      </c>
      <c r="O323" s="5">
        <v>20.713986660664276</v>
      </c>
    </row>
    <row r="324" spans="1:15" x14ac:dyDescent="0.25">
      <c r="A324" t="s">
        <v>347</v>
      </c>
      <c r="B324" t="s">
        <v>7</v>
      </c>
      <c r="C324">
        <v>2016</v>
      </c>
      <c r="D324" s="5">
        <v>18.269111564725115</v>
      </c>
      <c r="E324" s="5">
        <v>18.015188222491975</v>
      </c>
      <c r="F324" s="5">
        <v>19.375526208714142</v>
      </c>
      <c r="G324" s="5">
        <v>17.268929664615406</v>
      </c>
      <c r="H324" s="5">
        <v>17.104767600178501</v>
      </c>
      <c r="I324" s="5">
        <v>18.420403056274427</v>
      </c>
      <c r="J324" s="5">
        <v>11.930712394785496</v>
      </c>
      <c r="K324" s="5">
        <v>11.817296542444396</v>
      </c>
      <c r="L324" s="5">
        <v>12.726239282261412</v>
      </c>
      <c r="M324" s="5">
        <v>20.488667123275484</v>
      </c>
      <c r="N324" s="5">
        <v>20.293897559797031</v>
      </c>
      <c r="O324" s="5">
        <v>21.854829096321904</v>
      </c>
    </row>
    <row r="325" spans="1:15" x14ac:dyDescent="0.25">
      <c r="A325" t="s">
        <v>348</v>
      </c>
      <c r="B325" t="s">
        <v>7</v>
      </c>
      <c r="C325">
        <v>2017</v>
      </c>
      <c r="D325" s="5">
        <v>17.748017422795812</v>
      </c>
      <c r="E325" s="5">
        <v>17.153774661786247</v>
      </c>
      <c r="F325" s="5">
        <v>19.030556555885699</v>
      </c>
      <c r="G325" s="5">
        <v>16.626313327314904</v>
      </c>
      <c r="H325" s="5">
        <v>16.119386504868451</v>
      </c>
      <c r="I325" s="5">
        <v>17.944002416535977</v>
      </c>
      <c r="J325" s="5">
        <v>11.486743321459985</v>
      </c>
      <c r="K325" s="5">
        <v>11.136519060821319</v>
      </c>
      <c r="L325" s="5">
        <v>12.397104869892036</v>
      </c>
      <c r="M325" s="5">
        <v>19.726236997110412</v>
      </c>
      <c r="N325" s="5">
        <v>19.12479526779196</v>
      </c>
      <c r="O325" s="5">
        <v>21.289605060178147</v>
      </c>
    </row>
    <row r="326" spans="1:15" x14ac:dyDescent="0.25">
      <c r="A326" t="s">
        <v>349</v>
      </c>
      <c r="B326" t="s">
        <v>7</v>
      </c>
      <c r="C326">
        <v>2018</v>
      </c>
      <c r="D326" s="5">
        <v>18.167269454853205</v>
      </c>
      <c r="E326" s="5">
        <v>17.647412775309324</v>
      </c>
      <c r="F326" s="5">
        <v>19.857799408307685</v>
      </c>
      <c r="G326" s="5">
        <v>16.668847026229386</v>
      </c>
      <c r="H326" s="5">
        <v>16.262453558655118</v>
      </c>
      <c r="I326" s="5">
        <v>18.374996509741663</v>
      </c>
      <c r="J326" s="5">
        <v>11.516128890727481</v>
      </c>
      <c r="K326" s="5">
        <v>11.235360848068591</v>
      </c>
      <c r="L326" s="5">
        <v>12.694868927639329</v>
      </c>
      <c r="M326" s="5">
        <v>19.776700970008864</v>
      </c>
      <c r="N326" s="5">
        <v>19.294536722431673</v>
      </c>
      <c r="O326" s="5">
        <v>21.800956642429558</v>
      </c>
    </row>
    <row r="327" spans="1:15" x14ac:dyDescent="0.25">
      <c r="A327" t="s">
        <v>350</v>
      </c>
      <c r="B327" t="s">
        <v>7</v>
      </c>
      <c r="C327">
        <v>2019</v>
      </c>
      <c r="D327" s="5">
        <v>18.709499596943314</v>
      </c>
      <c r="E327" s="5">
        <v>17.808631741735113</v>
      </c>
      <c r="F327" s="5">
        <v>20.268748294751035</v>
      </c>
      <c r="G327" s="5">
        <v>16.957121036384589</v>
      </c>
      <c r="H327" s="5">
        <v>16.210491674603883</v>
      </c>
      <c r="I327" s="5">
        <v>18.501062227428331</v>
      </c>
      <c r="J327" s="5">
        <v>11.715290875450856</v>
      </c>
      <c r="K327" s="5">
        <v>11.199461559221712</v>
      </c>
      <c r="L327" s="5">
        <v>12.781964876825089</v>
      </c>
      <c r="M327" s="5">
        <v>20.118722759955926</v>
      </c>
      <c r="N327" s="5">
        <v>19.232886709020278</v>
      </c>
      <c r="O327" s="5">
        <v>21.950526915486574</v>
      </c>
    </row>
    <row r="328" spans="1:15" x14ac:dyDescent="0.25">
      <c r="A328" t="s">
        <v>351</v>
      </c>
      <c r="B328" t="s">
        <v>7</v>
      </c>
      <c r="C328">
        <v>2020</v>
      </c>
      <c r="D328" s="5">
        <v>19.323872698074847</v>
      </c>
      <c r="E328" s="5">
        <v>17.885287366022073</v>
      </c>
      <c r="F328" s="5">
        <v>20.798153114782753</v>
      </c>
      <c r="G328" s="5">
        <v>17.410776534010093</v>
      </c>
      <c r="H328" s="5">
        <v>16.205434353720207</v>
      </c>
      <c r="I328" s="5">
        <v>18.841031403856054</v>
      </c>
      <c r="J328" s="5">
        <v>12.028711184271355</v>
      </c>
      <c r="K328" s="5">
        <v>11.195967570762491</v>
      </c>
      <c r="L328" s="5">
        <v>13.016841881122712</v>
      </c>
      <c r="M328" s="5">
        <v>20.656960893992586</v>
      </c>
      <c r="N328" s="5">
        <v>19.226886466611884</v>
      </c>
      <c r="O328" s="5">
        <v>22.35388227237787</v>
      </c>
    </row>
    <row r="329" spans="1:15" x14ac:dyDescent="0.25">
      <c r="A329" t="s">
        <v>352</v>
      </c>
      <c r="B329" t="s">
        <v>7</v>
      </c>
      <c r="C329">
        <v>2021</v>
      </c>
      <c r="D329" s="5">
        <v>19.501015276545825</v>
      </c>
      <c r="E329" s="5">
        <v>18.060340531195017</v>
      </c>
      <c r="F329" s="5">
        <v>21.111689416466497</v>
      </c>
      <c r="G329" s="5">
        <v>17.485774144847436</v>
      </c>
      <c r="H329" s="5">
        <v>16.322863098311434</v>
      </c>
      <c r="I329" s="5">
        <v>19.006984655048065</v>
      </c>
      <c r="J329" s="5">
        <v>12.080525335036576</v>
      </c>
      <c r="K329" s="5">
        <v>11.277096430848669</v>
      </c>
      <c r="L329" s="5">
        <v>13.131495223825731</v>
      </c>
      <c r="M329" s="5">
        <v>20.745941572779866</v>
      </c>
      <c r="N329" s="5">
        <v>19.36620943018638</v>
      </c>
      <c r="O329" s="5">
        <v>22.550776983731375</v>
      </c>
    </row>
    <row r="330" spans="1:15" x14ac:dyDescent="0.25">
      <c r="A330" t="s">
        <v>353</v>
      </c>
      <c r="B330" t="s">
        <v>7</v>
      </c>
      <c r="C330">
        <v>2022</v>
      </c>
      <c r="D330" s="5">
        <v>19.174264494700083</v>
      </c>
      <c r="E330" s="5">
        <v>17.557944605272631</v>
      </c>
      <c r="F330" s="5">
        <v>20.953286852534958</v>
      </c>
      <c r="G330" s="5">
        <v>17.028891135369157</v>
      </c>
      <c r="H330" s="5">
        <v>15.75841785472597</v>
      </c>
      <c r="I330" s="5">
        <v>18.645241845940369</v>
      </c>
      <c r="J330" s="5">
        <v>11.764875211374392</v>
      </c>
      <c r="K330" s="5">
        <v>10.887133995734843</v>
      </c>
      <c r="L330" s="5">
        <v>12.881575309843511</v>
      </c>
      <c r="M330" s="5">
        <v>20.203874167487132</v>
      </c>
      <c r="N330" s="5">
        <v>18.696525151557623</v>
      </c>
      <c r="O330" s="5">
        <v>22.121588369034956</v>
      </c>
    </row>
    <row r="331" spans="1:15" x14ac:dyDescent="0.25">
      <c r="A331" t="s">
        <v>354</v>
      </c>
      <c r="B331" t="s">
        <v>7</v>
      </c>
      <c r="C331">
        <v>2023</v>
      </c>
      <c r="D331" s="5">
        <v>19.338393763198216</v>
      </c>
      <c r="E331" s="5">
        <v>17.635801160386215</v>
      </c>
      <c r="F331" s="5">
        <v>21.328853586601248</v>
      </c>
      <c r="G331" s="5">
        <v>17.11672591800091</v>
      </c>
      <c r="H331" s="5">
        <v>15.832034903413618</v>
      </c>
      <c r="I331" s="5">
        <v>18.897040321956929</v>
      </c>
      <c r="J331" s="5">
        <v>11.825558273393296</v>
      </c>
      <c r="K331" s="5">
        <v>10.937994347378114</v>
      </c>
      <c r="L331" s="5">
        <v>13.055537174136377</v>
      </c>
      <c r="M331" s="5">
        <v>20.308085468253196</v>
      </c>
      <c r="N331" s="5">
        <v>18.78386786673758</v>
      </c>
      <c r="O331" s="5">
        <v>22.420333876570513</v>
      </c>
    </row>
    <row r="332" spans="1:15" x14ac:dyDescent="0.25">
      <c r="A332" t="s">
        <v>355</v>
      </c>
      <c r="B332" t="s">
        <v>7</v>
      </c>
      <c r="C332">
        <v>2024</v>
      </c>
      <c r="D332" s="5">
        <v>19.548292371619016</v>
      </c>
      <c r="E332" s="5">
        <v>17.765048778982823</v>
      </c>
      <c r="F332" s="5">
        <v>21.749726697278195</v>
      </c>
      <c r="G332" s="5">
        <v>17.251563918486415</v>
      </c>
      <c r="H332" s="5">
        <v>15.963832709091522</v>
      </c>
      <c r="I332" s="5">
        <v>19.164738075829717</v>
      </c>
      <c r="J332" s="5">
        <v>11.918714794088196</v>
      </c>
      <c r="K332" s="5">
        <v>11.029050466335439</v>
      </c>
      <c r="L332" s="5">
        <v>13.240483489409787</v>
      </c>
      <c r="M332" s="5">
        <v>20.468063588563474</v>
      </c>
      <c r="N332" s="5">
        <v>18.940238957509113</v>
      </c>
      <c r="O332" s="5">
        <v>22.737943032162047</v>
      </c>
    </row>
    <row r="333" spans="1:15" x14ac:dyDescent="0.25">
      <c r="A333" t="s">
        <v>356</v>
      </c>
      <c r="B333" t="s">
        <v>7</v>
      </c>
      <c r="C333">
        <v>2025</v>
      </c>
      <c r="D333" s="5">
        <v>19.696032473565779</v>
      </c>
      <c r="E333" s="5">
        <v>17.821722948736465</v>
      </c>
      <c r="F333" s="5">
        <v>22.152905927023088</v>
      </c>
      <c r="G333" s="5">
        <v>17.331938686341182</v>
      </c>
      <c r="H333" s="5">
        <v>16.021193403249452</v>
      </c>
      <c r="I333" s="5">
        <v>19.436196252399522</v>
      </c>
      <c r="J333" s="5">
        <v>11.974243900853727</v>
      </c>
      <c r="K333" s="5">
        <v>11.068679670811601</v>
      </c>
      <c r="L333" s="5">
        <v>13.428027795557691</v>
      </c>
      <c r="M333" s="5">
        <v>20.563423978331066</v>
      </c>
      <c r="N333" s="5">
        <v>19.008294372140277</v>
      </c>
      <c r="O333" s="5">
        <v>23.060013729399667</v>
      </c>
    </row>
    <row r="334" spans="1:15" x14ac:dyDescent="0.25">
      <c r="A334" t="s">
        <v>357</v>
      </c>
      <c r="B334" t="s">
        <v>7</v>
      </c>
      <c r="C334">
        <v>2026</v>
      </c>
      <c r="D334" s="5">
        <v>19.892238103047024</v>
      </c>
      <c r="E334" s="5">
        <v>17.912844858057511</v>
      </c>
      <c r="F334" s="5">
        <v>22.542534407517692</v>
      </c>
      <c r="G334" s="5">
        <v>17.490507632802739</v>
      </c>
      <c r="H334" s="5">
        <v>16.136397018939228</v>
      </c>
      <c r="I334" s="5">
        <v>19.734400070509899</v>
      </c>
      <c r="J334" s="5">
        <v>12.083795594659824</v>
      </c>
      <c r="K334" s="5">
        <v>11.148271239734974</v>
      </c>
      <c r="L334" s="5">
        <v>13.634050059704833</v>
      </c>
      <c r="M334" s="5">
        <v>20.751557604631969</v>
      </c>
      <c r="N334" s="5">
        <v>19.144977338549136</v>
      </c>
      <c r="O334" s="5">
        <v>23.413816708670147</v>
      </c>
    </row>
    <row r="335" spans="1:15" x14ac:dyDescent="0.25">
      <c r="A335" t="s">
        <v>358</v>
      </c>
      <c r="B335" t="s">
        <v>10</v>
      </c>
      <c r="C335">
        <v>1980</v>
      </c>
      <c r="D335" s="5">
        <v>6.4490255789788336</v>
      </c>
      <c r="E335" s="5">
        <v>6.4490255789788336</v>
      </c>
      <c r="F335" s="5">
        <v>6.4490255789788336</v>
      </c>
      <c r="G335" s="5">
        <v>6.2717712520201703</v>
      </c>
      <c r="H335" s="5">
        <v>6.2717712520201703</v>
      </c>
      <c r="I335" s="5">
        <v>6.2717712520201703</v>
      </c>
      <c r="J335" s="5">
        <v>4.0118721906101786</v>
      </c>
      <c r="K335" s="5">
        <v>4.0118721906101786</v>
      </c>
      <c r="L335" s="5">
        <v>4.0118721906101786</v>
      </c>
      <c r="M335" s="5">
        <v>12.414066095819937</v>
      </c>
      <c r="N335" s="5">
        <v>12.414066095819937</v>
      </c>
      <c r="O335" s="5">
        <v>12.414066095819937</v>
      </c>
    </row>
    <row r="336" spans="1:15" x14ac:dyDescent="0.25">
      <c r="A336" t="s">
        <v>359</v>
      </c>
      <c r="B336" t="s">
        <v>10</v>
      </c>
      <c r="C336">
        <v>1981</v>
      </c>
      <c r="D336" s="5">
        <v>6.6124091142015287</v>
      </c>
      <c r="E336" s="5">
        <v>6.6124091142015287</v>
      </c>
      <c r="F336" s="5">
        <v>6.6124091142015287</v>
      </c>
      <c r="G336" s="5">
        <v>6.3192846705960806</v>
      </c>
      <c r="H336" s="5">
        <v>6.3192846705960806</v>
      </c>
      <c r="I336" s="5">
        <v>6.3192846705960806</v>
      </c>
      <c r="J336" s="5">
        <v>4.0322932622487064</v>
      </c>
      <c r="K336" s="5">
        <v>4.0322932622487064</v>
      </c>
      <c r="L336" s="5">
        <v>4.0322932622487064</v>
      </c>
      <c r="M336" s="5">
        <v>13.304421928754044</v>
      </c>
      <c r="N336" s="5">
        <v>13.304421928754044</v>
      </c>
      <c r="O336" s="5">
        <v>13.304421928754044</v>
      </c>
    </row>
    <row r="337" spans="1:15" x14ac:dyDescent="0.25">
      <c r="A337" t="s">
        <v>360</v>
      </c>
      <c r="B337" t="s">
        <v>10</v>
      </c>
      <c r="C337">
        <v>1982</v>
      </c>
      <c r="D337" s="5">
        <v>7.3861688753505179</v>
      </c>
      <c r="E337" s="5">
        <v>7.3861688753505179</v>
      </c>
      <c r="F337" s="5">
        <v>7.3861688753505179</v>
      </c>
      <c r="G337" s="5">
        <v>5.2977461712140075</v>
      </c>
      <c r="H337" s="5">
        <v>5.2977461712140075</v>
      </c>
      <c r="I337" s="5">
        <v>5.2977461712140075</v>
      </c>
      <c r="J337" s="5">
        <v>4.9653590501372307</v>
      </c>
      <c r="K337" s="5">
        <v>4.9653590501372307</v>
      </c>
      <c r="L337" s="5">
        <v>4.9653590501372307</v>
      </c>
      <c r="M337" s="5">
        <v>13.456516857695275</v>
      </c>
      <c r="N337" s="5">
        <v>13.456516857695275</v>
      </c>
      <c r="O337" s="5">
        <v>13.456516857695275</v>
      </c>
    </row>
    <row r="338" spans="1:15" x14ac:dyDescent="0.25">
      <c r="A338" t="s">
        <v>361</v>
      </c>
      <c r="B338" t="s">
        <v>10</v>
      </c>
      <c r="C338">
        <v>1983</v>
      </c>
      <c r="D338" s="5">
        <v>8.1075225968997771</v>
      </c>
      <c r="E338" s="5">
        <v>8.1075225968997771</v>
      </c>
      <c r="F338" s="5">
        <v>8.1075225968997771</v>
      </c>
      <c r="G338" s="5">
        <v>7.3170664606901985</v>
      </c>
      <c r="H338" s="5">
        <v>7.3170664606901985</v>
      </c>
      <c r="I338" s="5">
        <v>7.3170664606901985</v>
      </c>
      <c r="J338" s="5">
        <v>5.4610614163495317</v>
      </c>
      <c r="K338" s="5">
        <v>5.4610614163495317</v>
      </c>
      <c r="L338" s="5">
        <v>5.4610614163495317</v>
      </c>
      <c r="M338" s="5">
        <v>13.535281975916385</v>
      </c>
      <c r="N338" s="5">
        <v>13.535281975916385</v>
      </c>
      <c r="O338" s="5">
        <v>13.535281975916385</v>
      </c>
    </row>
    <row r="339" spans="1:15" x14ac:dyDescent="0.25">
      <c r="A339" t="s">
        <v>362</v>
      </c>
      <c r="B339" t="s">
        <v>10</v>
      </c>
      <c r="C339">
        <v>1984</v>
      </c>
      <c r="D339" s="5">
        <v>8.2431617582167309</v>
      </c>
      <c r="E339" s="5">
        <v>8.2431617582167309</v>
      </c>
      <c r="F339" s="5">
        <v>8.2431617582167309</v>
      </c>
      <c r="G339" s="5">
        <v>7.3408231699781528</v>
      </c>
      <c r="H339" s="5">
        <v>7.3408231699781528</v>
      </c>
      <c r="I339" s="5">
        <v>7.3408231699781528</v>
      </c>
      <c r="J339" s="5">
        <v>5.4939898854951279</v>
      </c>
      <c r="K339" s="5">
        <v>5.4939898854951279</v>
      </c>
      <c r="L339" s="5">
        <v>5.4939898854951279</v>
      </c>
      <c r="M339" s="5">
        <v>15.220841949443034</v>
      </c>
      <c r="N339" s="5">
        <v>15.220841949443034</v>
      </c>
      <c r="O339" s="5">
        <v>15.220841949443034</v>
      </c>
    </row>
    <row r="340" spans="1:15" x14ac:dyDescent="0.25">
      <c r="A340" t="s">
        <v>363</v>
      </c>
      <c r="B340" t="s">
        <v>10</v>
      </c>
      <c r="C340">
        <v>1985</v>
      </c>
      <c r="D340" s="5">
        <v>9.3036133830583747</v>
      </c>
      <c r="E340" s="5">
        <v>9.3036133830583747</v>
      </c>
      <c r="F340" s="5">
        <v>9.3036133830583747</v>
      </c>
      <c r="G340" s="5">
        <v>8.4217534425801137</v>
      </c>
      <c r="H340" s="5">
        <v>8.4217534425801137</v>
      </c>
      <c r="I340" s="5">
        <v>8.4217534425801137</v>
      </c>
      <c r="J340" s="5">
        <v>6.3425219366204182</v>
      </c>
      <c r="K340" s="5">
        <v>6.3425219366204182</v>
      </c>
      <c r="L340" s="5">
        <v>6.3425219366204182</v>
      </c>
      <c r="M340" s="5">
        <v>16.991489986527498</v>
      </c>
      <c r="N340" s="5">
        <v>16.991489986527498</v>
      </c>
      <c r="O340" s="5">
        <v>16.991489986527498</v>
      </c>
    </row>
    <row r="341" spans="1:15" x14ac:dyDescent="0.25">
      <c r="A341" t="s">
        <v>364</v>
      </c>
      <c r="B341" t="s">
        <v>10</v>
      </c>
      <c r="C341">
        <v>1986</v>
      </c>
      <c r="D341" s="5">
        <v>11.076170604814026</v>
      </c>
      <c r="E341" s="5">
        <v>11.076170604814026</v>
      </c>
      <c r="F341" s="5">
        <v>11.076170604814026</v>
      </c>
      <c r="G341" s="5">
        <v>9.6808590348417418</v>
      </c>
      <c r="H341" s="5">
        <v>9.6808590348417418</v>
      </c>
      <c r="I341" s="5">
        <v>9.6808590348417418</v>
      </c>
      <c r="J341" s="5">
        <v>7.6052494955452996</v>
      </c>
      <c r="K341" s="5">
        <v>7.6052494955452996</v>
      </c>
      <c r="L341" s="5">
        <v>7.6052494955452996</v>
      </c>
      <c r="M341" s="5">
        <v>16.748857054133634</v>
      </c>
      <c r="N341" s="5">
        <v>16.748857054133634</v>
      </c>
      <c r="O341" s="5">
        <v>16.748857054133634</v>
      </c>
    </row>
    <row r="342" spans="1:15" x14ac:dyDescent="0.25">
      <c r="A342" t="s">
        <v>365</v>
      </c>
      <c r="B342" t="s">
        <v>10</v>
      </c>
      <c r="C342">
        <v>1987</v>
      </c>
      <c r="D342" s="5">
        <v>13.073765526027357</v>
      </c>
      <c r="E342" s="5">
        <v>13.073765526027357</v>
      </c>
      <c r="F342" s="5">
        <v>13.073765526027357</v>
      </c>
      <c r="G342" s="5">
        <v>11.438855522150423</v>
      </c>
      <c r="H342" s="5">
        <v>11.438855522150423</v>
      </c>
      <c r="I342" s="5">
        <v>11.438855522150423</v>
      </c>
      <c r="J342" s="5">
        <v>9.1158119088517839</v>
      </c>
      <c r="K342" s="5">
        <v>9.1158119088517839</v>
      </c>
      <c r="L342" s="5">
        <v>9.1158119088517839</v>
      </c>
      <c r="M342" s="5">
        <v>13.214441268506528</v>
      </c>
      <c r="N342" s="5">
        <v>13.214441268506528</v>
      </c>
      <c r="O342" s="5">
        <v>13.214441268506528</v>
      </c>
    </row>
    <row r="343" spans="1:15" x14ac:dyDescent="0.25">
      <c r="A343" t="s">
        <v>366</v>
      </c>
      <c r="B343" t="s">
        <v>10</v>
      </c>
      <c r="C343">
        <v>1988</v>
      </c>
      <c r="D343" s="5">
        <v>14.010908822399042</v>
      </c>
      <c r="E343" s="5">
        <v>14.010908822399042</v>
      </c>
      <c r="F343" s="5">
        <v>14.010908822399042</v>
      </c>
      <c r="G343" s="5">
        <v>12.317853765804763</v>
      </c>
      <c r="H343" s="5">
        <v>12.317853765804763</v>
      </c>
      <c r="I343" s="5">
        <v>12.317853765804763</v>
      </c>
      <c r="J343" s="5">
        <v>9.7100347732025707</v>
      </c>
      <c r="K343" s="5">
        <v>9.7100347732025707</v>
      </c>
      <c r="L343" s="5">
        <v>9.7100347732025707</v>
      </c>
      <c r="M343" s="5">
        <v>12.860688306421446</v>
      </c>
      <c r="N343" s="5">
        <v>12.860688306421446</v>
      </c>
      <c r="O343" s="5">
        <v>12.860688306421446</v>
      </c>
    </row>
    <row r="344" spans="1:15" x14ac:dyDescent="0.25">
      <c r="A344" t="s">
        <v>367</v>
      </c>
      <c r="B344" t="s">
        <v>10</v>
      </c>
      <c r="C344">
        <v>1989</v>
      </c>
      <c r="D344" s="5">
        <v>13.397449888260999</v>
      </c>
      <c r="E344" s="5">
        <v>13.397449888260999</v>
      </c>
      <c r="F344" s="5">
        <v>13.397449888260999</v>
      </c>
      <c r="G344" s="5">
        <v>12.080286672925213</v>
      </c>
      <c r="H344" s="5">
        <v>12.080286672925213</v>
      </c>
      <c r="I344" s="5">
        <v>12.080286672925213</v>
      </c>
      <c r="J344" s="5">
        <v>10.469099283545471</v>
      </c>
      <c r="K344" s="5">
        <v>10.469099283545471</v>
      </c>
      <c r="L344" s="5">
        <v>10.469099283545471</v>
      </c>
      <c r="M344" s="5">
        <v>14.621719786103565</v>
      </c>
      <c r="N344" s="5">
        <v>14.621719786103565</v>
      </c>
      <c r="O344" s="5">
        <v>14.621719786103565</v>
      </c>
    </row>
    <row r="345" spans="1:15" x14ac:dyDescent="0.25">
      <c r="A345" t="s">
        <v>368</v>
      </c>
      <c r="B345" t="s">
        <v>10</v>
      </c>
      <c r="C345">
        <v>1990</v>
      </c>
      <c r="D345" s="5">
        <v>13.220754662701099</v>
      </c>
      <c r="E345" s="5">
        <v>13.220754662701099</v>
      </c>
      <c r="F345" s="5">
        <v>13.220754662701099</v>
      </c>
      <c r="G345" s="5">
        <v>14.361179500618558</v>
      </c>
      <c r="H345" s="5">
        <v>14.361179500618558</v>
      </c>
      <c r="I345" s="5">
        <v>14.361179500618558</v>
      </c>
      <c r="J345" s="5">
        <v>12.039407566105998</v>
      </c>
      <c r="K345" s="5">
        <v>12.039407566105998</v>
      </c>
      <c r="L345" s="5">
        <v>12.039407566105998</v>
      </c>
      <c r="M345" s="5">
        <v>14.328983941557656</v>
      </c>
      <c r="N345" s="5">
        <v>14.328983941557656</v>
      </c>
      <c r="O345" s="5">
        <v>14.328983941557656</v>
      </c>
    </row>
    <row r="346" spans="1:15" x14ac:dyDescent="0.25">
      <c r="A346" t="s">
        <v>369</v>
      </c>
      <c r="B346" t="s">
        <v>10</v>
      </c>
      <c r="C346">
        <v>1991</v>
      </c>
      <c r="D346" s="5">
        <v>12.738973888079824</v>
      </c>
      <c r="E346" s="5">
        <v>12.738973888079824</v>
      </c>
      <c r="F346" s="5">
        <v>12.738973888079824</v>
      </c>
      <c r="G346" s="5">
        <v>13.911604087340862</v>
      </c>
      <c r="H346" s="5">
        <v>13.911604087340862</v>
      </c>
      <c r="I346" s="5">
        <v>13.911604087340862</v>
      </c>
      <c r="J346" s="5">
        <v>11.670896030058003</v>
      </c>
      <c r="K346" s="5">
        <v>11.670896030058003</v>
      </c>
      <c r="L346" s="5">
        <v>11.670896030058003</v>
      </c>
      <c r="M346" s="5">
        <v>14.822154710336651</v>
      </c>
      <c r="N346" s="5">
        <v>14.822154710336651</v>
      </c>
      <c r="O346" s="5">
        <v>14.822154710336651</v>
      </c>
    </row>
    <row r="347" spans="1:15" x14ac:dyDescent="0.25">
      <c r="A347" t="s">
        <v>370</v>
      </c>
      <c r="B347" t="s">
        <v>10</v>
      </c>
      <c r="C347">
        <v>1992</v>
      </c>
      <c r="D347" s="5">
        <v>12.459538209166887</v>
      </c>
      <c r="E347" s="5">
        <v>12.459538209166887</v>
      </c>
      <c r="F347" s="5">
        <v>12.459538209166887</v>
      </c>
      <c r="G347" s="5">
        <v>13.177552599893804</v>
      </c>
      <c r="H347" s="5">
        <v>13.177552599893804</v>
      </c>
      <c r="I347" s="5">
        <v>13.177552599893804</v>
      </c>
      <c r="J347" s="5">
        <v>11.285180591164965</v>
      </c>
      <c r="K347" s="5">
        <v>11.285180591164965</v>
      </c>
      <c r="L347" s="5">
        <v>11.285180591164965</v>
      </c>
      <c r="M347" s="5">
        <v>15.185329338617697</v>
      </c>
      <c r="N347" s="5">
        <v>15.185329338617697</v>
      </c>
      <c r="O347" s="5">
        <v>15.185329338617697</v>
      </c>
    </row>
    <row r="348" spans="1:15" x14ac:dyDescent="0.25">
      <c r="A348" t="s">
        <v>371</v>
      </c>
      <c r="B348" t="s">
        <v>10</v>
      </c>
      <c r="C348">
        <v>1993</v>
      </c>
      <c r="D348" s="5">
        <v>11.379264657666594</v>
      </c>
      <c r="E348" s="5">
        <v>11.379264657666594</v>
      </c>
      <c r="F348" s="5">
        <v>11.379264657666594</v>
      </c>
      <c r="G348" s="5">
        <v>12.113082808249139</v>
      </c>
      <c r="H348" s="5">
        <v>12.113082808249139</v>
      </c>
      <c r="I348" s="5">
        <v>12.113082808249139</v>
      </c>
      <c r="J348" s="5">
        <v>10.205593999043808</v>
      </c>
      <c r="K348" s="5">
        <v>10.205593999043808</v>
      </c>
      <c r="L348" s="5">
        <v>10.205593999043808</v>
      </c>
      <c r="M348" s="5">
        <v>16.576724320704496</v>
      </c>
      <c r="N348" s="5">
        <v>16.576724320704496</v>
      </c>
      <c r="O348" s="5">
        <v>16.576724320704496</v>
      </c>
    </row>
    <row r="349" spans="1:15" x14ac:dyDescent="0.25">
      <c r="A349" t="s">
        <v>372</v>
      </c>
      <c r="B349" t="s">
        <v>10</v>
      </c>
      <c r="C349">
        <v>1994</v>
      </c>
      <c r="D349" s="5">
        <v>11.655162543212166</v>
      </c>
      <c r="E349" s="5">
        <v>11.655162543212166</v>
      </c>
      <c r="F349" s="5">
        <v>11.655162543212166</v>
      </c>
      <c r="G349" s="5">
        <v>11.569226432032975</v>
      </c>
      <c r="H349" s="5">
        <v>11.569226432032975</v>
      </c>
      <c r="I349" s="5">
        <v>11.569226432032975</v>
      </c>
      <c r="J349" s="5">
        <v>9.4181271504318573</v>
      </c>
      <c r="K349" s="5">
        <v>9.4181271504318573</v>
      </c>
      <c r="L349" s="5">
        <v>9.4181271504318573</v>
      </c>
      <c r="M349" s="5">
        <v>15.618833654204415</v>
      </c>
      <c r="N349" s="5">
        <v>15.618833654204415</v>
      </c>
      <c r="O349" s="5">
        <v>15.618833654204415</v>
      </c>
    </row>
    <row r="350" spans="1:15" x14ac:dyDescent="0.25">
      <c r="A350" t="s">
        <v>373</v>
      </c>
      <c r="B350" t="s">
        <v>10</v>
      </c>
      <c r="C350">
        <v>1995</v>
      </c>
      <c r="D350" s="5">
        <v>11.638045079646234</v>
      </c>
      <c r="E350" s="5">
        <v>11.638045079646234</v>
      </c>
      <c r="F350" s="5">
        <v>11.638045079646234</v>
      </c>
      <c r="G350" s="5">
        <v>11.359527176100098</v>
      </c>
      <c r="H350" s="5">
        <v>11.359527176100098</v>
      </c>
      <c r="I350" s="5">
        <v>11.359527176100098</v>
      </c>
      <c r="J350" s="5">
        <v>8.6873346495120316</v>
      </c>
      <c r="K350" s="5">
        <v>8.6873346495120316</v>
      </c>
      <c r="L350" s="5">
        <v>8.6873346495120316</v>
      </c>
      <c r="M350" s="5">
        <v>15.012289502819561</v>
      </c>
      <c r="N350" s="5">
        <v>15.012289502819561</v>
      </c>
      <c r="O350" s="5">
        <v>15.012289502819561</v>
      </c>
    </row>
    <row r="351" spans="1:15" x14ac:dyDescent="0.25">
      <c r="A351" t="s">
        <v>374</v>
      </c>
      <c r="B351" t="s">
        <v>10</v>
      </c>
      <c r="C351">
        <v>1996</v>
      </c>
      <c r="D351" s="5">
        <v>11.622350711180806</v>
      </c>
      <c r="E351" s="5">
        <v>11.622350711180806</v>
      </c>
      <c r="F351" s="5">
        <v>11.622350711180806</v>
      </c>
      <c r="G351" s="5">
        <v>11.174157610864293</v>
      </c>
      <c r="H351" s="5">
        <v>11.174157610864293</v>
      </c>
      <c r="I351" s="5">
        <v>11.174157610864293</v>
      </c>
      <c r="J351" s="5">
        <v>8.3450406181916748</v>
      </c>
      <c r="K351" s="5">
        <v>8.3450406181916748</v>
      </c>
      <c r="L351" s="5">
        <v>8.3450406181916748</v>
      </c>
      <c r="M351" s="5">
        <v>14.987377608251006</v>
      </c>
      <c r="N351" s="5">
        <v>14.987377608251006</v>
      </c>
      <c r="O351" s="5">
        <v>14.987377608251006</v>
      </c>
    </row>
    <row r="352" spans="1:15" x14ac:dyDescent="0.25">
      <c r="A352" t="s">
        <v>375</v>
      </c>
      <c r="B352" t="s">
        <v>10</v>
      </c>
      <c r="C352">
        <v>1997</v>
      </c>
      <c r="D352" s="5">
        <v>11.491697527653576</v>
      </c>
      <c r="E352" s="5">
        <v>11.491697527653576</v>
      </c>
      <c r="F352" s="5">
        <v>11.491697527653576</v>
      </c>
      <c r="G352" s="5">
        <v>10.904893225518451</v>
      </c>
      <c r="H352" s="5">
        <v>10.904893225518451</v>
      </c>
      <c r="I352" s="5">
        <v>10.904893225518451</v>
      </c>
      <c r="J352" s="5">
        <v>8.019344285313128</v>
      </c>
      <c r="K352" s="5">
        <v>8.019344285313128</v>
      </c>
      <c r="L352" s="5">
        <v>8.019344285313128</v>
      </c>
      <c r="M352" s="5">
        <v>18.185363582019267</v>
      </c>
      <c r="N352" s="5">
        <v>18.185363582019267</v>
      </c>
      <c r="O352" s="5">
        <v>18.185363582019267</v>
      </c>
    </row>
    <row r="353" spans="1:15" x14ac:dyDescent="0.25">
      <c r="A353" t="s">
        <v>376</v>
      </c>
      <c r="B353" t="s">
        <v>10</v>
      </c>
      <c r="C353">
        <v>1998</v>
      </c>
      <c r="D353" s="5">
        <v>11.60280341644401</v>
      </c>
      <c r="E353" s="5">
        <v>11.60280341644401</v>
      </c>
      <c r="F353" s="5">
        <v>11.60280341644401</v>
      </c>
      <c r="G353" s="5">
        <v>10.781734145357818</v>
      </c>
      <c r="H353" s="5">
        <v>10.781734145357818</v>
      </c>
      <c r="I353" s="5">
        <v>10.781734145357818</v>
      </c>
      <c r="J353" s="5">
        <v>7.9316882526067252</v>
      </c>
      <c r="K353" s="5">
        <v>7.9316882526067252</v>
      </c>
      <c r="L353" s="5">
        <v>7.9316882526067252</v>
      </c>
      <c r="M353" s="5">
        <v>17.985918297666956</v>
      </c>
      <c r="N353" s="5">
        <v>17.985918297666956</v>
      </c>
      <c r="O353" s="5">
        <v>17.985918297666956</v>
      </c>
    </row>
    <row r="354" spans="1:15" x14ac:dyDescent="0.25">
      <c r="A354" t="s">
        <v>377</v>
      </c>
      <c r="B354" t="s">
        <v>10</v>
      </c>
      <c r="C354">
        <v>1999</v>
      </c>
      <c r="D354" s="5">
        <v>11.384429013534596</v>
      </c>
      <c r="E354" s="5">
        <v>11.384429013534596</v>
      </c>
      <c r="F354" s="5">
        <v>11.384429013534596</v>
      </c>
      <c r="G354" s="5">
        <v>10.651150042654605</v>
      </c>
      <c r="H354" s="5">
        <v>10.651150042654605</v>
      </c>
      <c r="I354" s="5">
        <v>10.651150042654605</v>
      </c>
      <c r="J354" s="5">
        <v>7.8184854748531336</v>
      </c>
      <c r="K354" s="5">
        <v>7.8184854748531336</v>
      </c>
      <c r="L354" s="5">
        <v>7.8184854748531336</v>
      </c>
      <c r="M354" s="5">
        <v>17.729761758458391</v>
      </c>
      <c r="N354" s="5">
        <v>17.729761758458391</v>
      </c>
      <c r="O354" s="5">
        <v>17.729761758458391</v>
      </c>
    </row>
    <row r="355" spans="1:15" x14ac:dyDescent="0.25">
      <c r="A355" t="s">
        <v>378</v>
      </c>
      <c r="B355" t="s">
        <v>10</v>
      </c>
      <c r="C355">
        <v>2000</v>
      </c>
      <c r="D355" s="5">
        <v>11.260025304995111</v>
      </c>
      <c r="E355" s="5">
        <v>11.260025304995111</v>
      </c>
      <c r="F355" s="5">
        <v>11.260025304995111</v>
      </c>
      <c r="G355" s="5">
        <v>10.673511517939167</v>
      </c>
      <c r="H355" s="5">
        <v>10.673511517939167</v>
      </c>
      <c r="I355" s="5">
        <v>10.673511517939167</v>
      </c>
      <c r="J355" s="5">
        <v>8.4512946192598513</v>
      </c>
      <c r="K355" s="5">
        <v>8.4512946192598513</v>
      </c>
      <c r="L355" s="5">
        <v>8.4512946192598513</v>
      </c>
      <c r="M355" s="5">
        <v>17.351219134714267</v>
      </c>
      <c r="N355" s="5">
        <v>17.351219134714267</v>
      </c>
      <c r="O355" s="5">
        <v>17.351219134714267</v>
      </c>
    </row>
    <row r="356" spans="1:15" x14ac:dyDescent="0.25">
      <c r="A356" t="s">
        <v>379</v>
      </c>
      <c r="B356" t="s">
        <v>10</v>
      </c>
      <c r="C356">
        <v>2001</v>
      </c>
      <c r="D356" s="5">
        <v>12.306667401367118</v>
      </c>
      <c r="E356" s="5">
        <v>12.306667401367118</v>
      </c>
      <c r="F356" s="5">
        <v>12.306667401367118</v>
      </c>
      <c r="G356" s="5">
        <v>12.375865404902338</v>
      </c>
      <c r="H356" s="5">
        <v>12.375865404902338</v>
      </c>
      <c r="I356" s="5">
        <v>12.375865404902338</v>
      </c>
      <c r="J356" s="5">
        <v>9.8853802604659951</v>
      </c>
      <c r="K356" s="5">
        <v>9.8853802604659951</v>
      </c>
      <c r="L356" s="5">
        <v>9.8853802604659951</v>
      </c>
      <c r="M356" s="5">
        <v>10.375973417940065</v>
      </c>
      <c r="N356" s="5">
        <v>10.375973417940065</v>
      </c>
      <c r="O356" s="5">
        <v>10.375973417940065</v>
      </c>
    </row>
    <row r="357" spans="1:15" x14ac:dyDescent="0.25">
      <c r="A357" t="s">
        <v>380</v>
      </c>
      <c r="B357" t="s">
        <v>10</v>
      </c>
      <c r="C357">
        <v>2002</v>
      </c>
      <c r="D357" s="5">
        <v>12.713745831684456</v>
      </c>
      <c r="E357" s="5">
        <v>12.713745831684456</v>
      </c>
      <c r="F357" s="5">
        <v>12.713745831684456</v>
      </c>
      <c r="G357" s="5">
        <v>13.086044679549984</v>
      </c>
      <c r="H357" s="5">
        <v>13.086044679549984</v>
      </c>
      <c r="I357" s="5">
        <v>13.086044679549984</v>
      </c>
      <c r="J357" s="5">
        <v>10.164628592053827</v>
      </c>
      <c r="K357" s="5">
        <v>10.164628592053827</v>
      </c>
      <c r="L357" s="5">
        <v>10.164628592053827</v>
      </c>
      <c r="M357" s="5">
        <v>11.526114259521838</v>
      </c>
      <c r="N357" s="5">
        <v>11.526114259521838</v>
      </c>
      <c r="O357" s="5">
        <v>11.526114259521838</v>
      </c>
    </row>
    <row r="358" spans="1:15" x14ac:dyDescent="0.25">
      <c r="A358" t="s">
        <v>381</v>
      </c>
      <c r="B358" t="s">
        <v>10</v>
      </c>
      <c r="C358">
        <v>2003</v>
      </c>
      <c r="D358" s="5">
        <v>12.533991519405935</v>
      </c>
      <c r="E358" s="5">
        <v>12.533991519405935</v>
      </c>
      <c r="F358" s="5">
        <v>12.533991519405935</v>
      </c>
      <c r="G358" s="5">
        <v>12.669654615356258</v>
      </c>
      <c r="H358" s="5">
        <v>12.669654615356258</v>
      </c>
      <c r="I358" s="5">
        <v>12.669654615356258</v>
      </c>
      <c r="J358" s="5">
        <v>9.8861436747458793</v>
      </c>
      <c r="K358" s="5">
        <v>9.8861436747458793</v>
      </c>
      <c r="L358" s="5">
        <v>9.8861436747458793</v>
      </c>
      <c r="M358" s="5">
        <v>11.423294316346897</v>
      </c>
      <c r="N358" s="5">
        <v>11.423294316346897</v>
      </c>
      <c r="O358" s="5">
        <v>11.423294316346897</v>
      </c>
    </row>
    <row r="359" spans="1:15" x14ac:dyDescent="0.25">
      <c r="A359" t="s">
        <v>382</v>
      </c>
      <c r="B359" t="s">
        <v>10</v>
      </c>
      <c r="C359">
        <v>2004</v>
      </c>
      <c r="D359" s="5">
        <v>11.965144883716103</v>
      </c>
      <c r="E359" s="5">
        <v>11.965144883716103</v>
      </c>
      <c r="F359" s="5">
        <v>11.965144883716103</v>
      </c>
      <c r="G359" s="5">
        <v>12.116733271537361</v>
      </c>
      <c r="H359" s="5">
        <v>12.116733271537361</v>
      </c>
      <c r="I359" s="5">
        <v>12.116733271537361</v>
      </c>
      <c r="J359" s="5">
        <v>9.4984477565972618</v>
      </c>
      <c r="K359" s="5">
        <v>9.4984477565972618</v>
      </c>
      <c r="L359" s="5">
        <v>9.4984477565972618</v>
      </c>
      <c r="M359" s="5">
        <v>11.129168519608852</v>
      </c>
      <c r="N359" s="5">
        <v>11.129168519608852</v>
      </c>
      <c r="O359" s="5">
        <v>11.129168519608852</v>
      </c>
    </row>
    <row r="360" spans="1:15" x14ac:dyDescent="0.25">
      <c r="A360" t="s">
        <v>383</v>
      </c>
      <c r="B360" t="s">
        <v>10</v>
      </c>
      <c r="C360">
        <v>2005</v>
      </c>
      <c r="D360" s="5">
        <v>12.117433118671624</v>
      </c>
      <c r="E360" s="5">
        <v>12.117433118671624</v>
      </c>
      <c r="F360" s="5">
        <v>12.117433118671624</v>
      </c>
      <c r="G360" s="5">
        <v>12.146099608632467</v>
      </c>
      <c r="H360" s="5">
        <v>12.146099608632467</v>
      </c>
      <c r="I360" s="5">
        <v>12.146099608632467</v>
      </c>
      <c r="J360" s="5">
        <v>9.426522065096508</v>
      </c>
      <c r="K360" s="5">
        <v>9.426522065096508</v>
      </c>
      <c r="L360" s="5">
        <v>9.426522065096508</v>
      </c>
      <c r="M360" s="5">
        <v>10.346387094812762</v>
      </c>
      <c r="N360" s="5">
        <v>10.346387094812762</v>
      </c>
      <c r="O360" s="5">
        <v>10.346387094812762</v>
      </c>
    </row>
    <row r="361" spans="1:15" x14ac:dyDescent="0.25">
      <c r="A361" t="s">
        <v>384</v>
      </c>
      <c r="B361" t="s">
        <v>10</v>
      </c>
      <c r="C361">
        <v>2006</v>
      </c>
      <c r="D361" s="5">
        <v>11.978877507059849</v>
      </c>
      <c r="E361" s="5">
        <v>11.978877507059849</v>
      </c>
      <c r="F361" s="5">
        <v>11.978877507059849</v>
      </c>
      <c r="G361" s="5">
        <v>11.926336538657875</v>
      </c>
      <c r="H361" s="5">
        <v>11.926336538657875</v>
      </c>
      <c r="I361" s="5">
        <v>11.926336538657875</v>
      </c>
      <c r="J361" s="5">
        <v>9.3058206139115285</v>
      </c>
      <c r="K361" s="5">
        <v>9.3058206139115285</v>
      </c>
      <c r="L361" s="5">
        <v>9.3058206139115285</v>
      </c>
      <c r="M361" s="5">
        <v>10.605164385805368</v>
      </c>
      <c r="N361" s="5">
        <v>10.605164385805368</v>
      </c>
      <c r="O361" s="5">
        <v>10.605164385805368</v>
      </c>
    </row>
    <row r="362" spans="1:15" x14ac:dyDescent="0.25">
      <c r="A362" t="s">
        <v>385</v>
      </c>
      <c r="B362" t="s">
        <v>10</v>
      </c>
      <c r="C362">
        <v>2007</v>
      </c>
      <c r="D362" s="5">
        <v>11.512659362844641</v>
      </c>
      <c r="E362" s="5">
        <v>11.512659362844641</v>
      </c>
      <c r="F362" s="5">
        <v>11.512659362844641</v>
      </c>
      <c r="G362" s="5">
        <v>11.594690527561578</v>
      </c>
      <c r="H362" s="5">
        <v>11.594690527561578</v>
      </c>
      <c r="I362" s="5">
        <v>11.594690527561578</v>
      </c>
      <c r="J362" s="5">
        <v>9.0435561581525636</v>
      </c>
      <c r="K362" s="5">
        <v>9.0435561581525636</v>
      </c>
      <c r="L362" s="5">
        <v>9.0435561581525636</v>
      </c>
      <c r="M362" s="5">
        <v>10.349607572306457</v>
      </c>
      <c r="N362" s="5">
        <v>10.349607572306457</v>
      </c>
      <c r="O362" s="5">
        <v>10.349607572306457</v>
      </c>
    </row>
    <row r="363" spans="1:15" x14ac:dyDescent="0.25">
      <c r="A363" t="s">
        <v>386</v>
      </c>
      <c r="B363" t="s">
        <v>10</v>
      </c>
      <c r="C363">
        <v>2008</v>
      </c>
      <c r="D363" s="5">
        <v>11.912180103575251</v>
      </c>
      <c r="E363" s="5">
        <v>11.912180103575251</v>
      </c>
      <c r="F363" s="5">
        <v>11.912180103575251</v>
      </c>
      <c r="G363" s="5">
        <v>12.111027177528735</v>
      </c>
      <c r="H363" s="5">
        <v>12.111027177528735</v>
      </c>
      <c r="I363" s="5">
        <v>12.111027177528735</v>
      </c>
      <c r="J363" s="5">
        <v>9.4353758313800959</v>
      </c>
      <c r="K363" s="5">
        <v>9.4353758313800959</v>
      </c>
      <c r="L363" s="5">
        <v>9.4353758313800959</v>
      </c>
      <c r="M363" s="5">
        <v>10.094221305167343</v>
      </c>
      <c r="N363" s="5">
        <v>10.094221305167343</v>
      </c>
      <c r="O363" s="5">
        <v>10.094221305167343</v>
      </c>
    </row>
    <row r="364" spans="1:15" x14ac:dyDescent="0.25">
      <c r="A364" t="s">
        <v>387</v>
      </c>
      <c r="B364" t="s">
        <v>10</v>
      </c>
      <c r="C364">
        <v>2009</v>
      </c>
      <c r="D364" s="5">
        <v>11.762585857615949</v>
      </c>
      <c r="E364" s="5">
        <v>11.762585857615949</v>
      </c>
      <c r="F364" s="5">
        <v>11.762585857615949</v>
      </c>
      <c r="G364" s="5">
        <v>12.184863170099772</v>
      </c>
      <c r="H364" s="5">
        <v>12.184863170099772</v>
      </c>
      <c r="I364" s="5">
        <v>12.184863170099772</v>
      </c>
      <c r="J364" s="5">
        <v>9.4884613963388116</v>
      </c>
      <c r="K364" s="5">
        <v>9.4884613963388116</v>
      </c>
      <c r="L364" s="5">
        <v>9.4884613963388116</v>
      </c>
      <c r="M364" s="5">
        <v>10.63531078928205</v>
      </c>
      <c r="N364" s="5">
        <v>10.63531078928205</v>
      </c>
      <c r="O364" s="5">
        <v>10.63531078928205</v>
      </c>
    </row>
    <row r="365" spans="1:15" x14ac:dyDescent="0.25">
      <c r="A365" t="s">
        <v>388</v>
      </c>
      <c r="B365" t="s">
        <v>10</v>
      </c>
      <c r="C365">
        <v>2010</v>
      </c>
      <c r="D365" s="5">
        <v>12.546665192998013</v>
      </c>
      <c r="E365" s="5">
        <v>12.546665192998013</v>
      </c>
      <c r="F365" s="5">
        <v>12.546665192998013</v>
      </c>
      <c r="G365" s="5">
        <v>13.206245321889243</v>
      </c>
      <c r="H365" s="5">
        <v>13.206245321889243</v>
      </c>
      <c r="I365" s="5">
        <v>13.206245321889243</v>
      </c>
      <c r="J365" s="5">
        <v>10.267188291485946</v>
      </c>
      <c r="K365" s="5">
        <v>10.267188291485946</v>
      </c>
      <c r="L365" s="5">
        <v>10.267188291485946</v>
      </c>
      <c r="M365" s="5">
        <v>10.646800694900246</v>
      </c>
      <c r="N365" s="5">
        <v>10.646800694900246</v>
      </c>
      <c r="O365" s="5">
        <v>10.646800694900246</v>
      </c>
    </row>
    <row r="366" spans="1:15" x14ac:dyDescent="0.25">
      <c r="A366" t="s">
        <v>389</v>
      </c>
      <c r="B366" t="s">
        <v>10</v>
      </c>
      <c r="C366">
        <v>2011</v>
      </c>
      <c r="D366" s="5">
        <v>12.722481596775614</v>
      </c>
      <c r="E366" s="5">
        <v>12.722481596775614</v>
      </c>
      <c r="F366" s="5">
        <v>12.722481596775614</v>
      </c>
      <c r="G366" s="5">
        <v>13.562299390232734</v>
      </c>
      <c r="H366" s="5">
        <v>13.562299390232734</v>
      </c>
      <c r="I366" s="5">
        <v>13.562299390232734</v>
      </c>
      <c r="J366" s="5">
        <v>10.375772271197047</v>
      </c>
      <c r="K366" s="5">
        <v>10.375772271197047</v>
      </c>
      <c r="L366" s="5">
        <v>10.375772271197047</v>
      </c>
      <c r="M366" s="5">
        <v>11.513795808810924</v>
      </c>
      <c r="N366" s="5">
        <v>11.513795808810924</v>
      </c>
      <c r="O366" s="5">
        <v>11.513795808810924</v>
      </c>
    </row>
    <row r="367" spans="1:15" x14ac:dyDescent="0.25">
      <c r="A367" t="s">
        <v>390</v>
      </c>
      <c r="B367" t="s">
        <v>10</v>
      </c>
      <c r="C367">
        <v>2012</v>
      </c>
      <c r="D367" s="5">
        <v>12.760259032890842</v>
      </c>
      <c r="E367" s="5">
        <v>12.760259032890842</v>
      </c>
      <c r="F367" s="5">
        <v>12.760259032890842</v>
      </c>
      <c r="G367" s="5">
        <v>14.235875387286978</v>
      </c>
      <c r="H367" s="5">
        <v>14.235875387286978</v>
      </c>
      <c r="I367" s="5">
        <v>14.235875387286978</v>
      </c>
      <c r="J367" s="5">
        <v>11.572536240767176</v>
      </c>
      <c r="K367" s="5">
        <v>11.572536240767176</v>
      </c>
      <c r="L367" s="5">
        <v>11.572536240767176</v>
      </c>
      <c r="M367" s="5">
        <v>11.815834771014927</v>
      </c>
      <c r="N367" s="5">
        <v>11.815834771014927</v>
      </c>
      <c r="O367" s="5">
        <v>11.815834771014927</v>
      </c>
    </row>
    <row r="368" spans="1:15" x14ac:dyDescent="0.25">
      <c r="A368" t="s">
        <v>391</v>
      </c>
      <c r="B368" t="s">
        <v>10</v>
      </c>
      <c r="C368">
        <v>2013</v>
      </c>
      <c r="D368" s="5">
        <v>12.672062208959138</v>
      </c>
      <c r="E368" s="5">
        <v>12.672062208959138</v>
      </c>
      <c r="F368" s="5">
        <v>12.672062208959138</v>
      </c>
      <c r="G368" s="5">
        <v>14.204072932380141</v>
      </c>
      <c r="H368" s="5">
        <v>14.204072932380141</v>
      </c>
      <c r="I368" s="5">
        <v>14.204072932380141</v>
      </c>
      <c r="J368" s="5">
        <v>11.44239532367023</v>
      </c>
      <c r="K368" s="5">
        <v>11.44239532367023</v>
      </c>
      <c r="L368" s="5">
        <v>11.44239532367023</v>
      </c>
      <c r="M368" s="5">
        <v>11.789438603426428</v>
      </c>
      <c r="N368" s="5">
        <v>11.789438603426428</v>
      </c>
      <c r="O368" s="5">
        <v>11.789438603426428</v>
      </c>
    </row>
    <row r="369" spans="1:15" x14ac:dyDescent="0.25">
      <c r="A369" t="s">
        <v>392</v>
      </c>
      <c r="B369" t="s">
        <v>10</v>
      </c>
      <c r="C369">
        <v>2014</v>
      </c>
      <c r="D369" s="5">
        <v>12.49324681822246</v>
      </c>
      <c r="E369" s="5">
        <v>12.49324681822246</v>
      </c>
      <c r="F369" s="5">
        <v>12.49324681822246</v>
      </c>
      <c r="G369" s="5">
        <v>14.038817005545285</v>
      </c>
      <c r="H369" s="5">
        <v>14.038817005545285</v>
      </c>
      <c r="I369" s="5">
        <v>14.038817005545285</v>
      </c>
      <c r="J369" s="5">
        <v>11.309269870609979</v>
      </c>
      <c r="K369" s="5">
        <v>11.309269870609979</v>
      </c>
      <c r="L369" s="5">
        <v>11.309269870609979</v>
      </c>
      <c r="M369" s="5">
        <v>11.652275508548867</v>
      </c>
      <c r="N369" s="5">
        <v>11.652275508548867</v>
      </c>
      <c r="O369" s="5">
        <v>11.652275508548867</v>
      </c>
    </row>
    <row r="370" spans="1:15" x14ac:dyDescent="0.25">
      <c r="A370" t="s">
        <v>393</v>
      </c>
      <c r="B370" t="s">
        <v>10</v>
      </c>
      <c r="C370">
        <v>2015</v>
      </c>
      <c r="D370" s="5">
        <v>12.816897530963185</v>
      </c>
      <c r="E370" s="5">
        <v>12.727671097331394</v>
      </c>
      <c r="F370" s="5">
        <v>12.933265664803475</v>
      </c>
      <c r="G370" s="5">
        <v>14.293163648624537</v>
      </c>
      <c r="H370" s="5">
        <v>14.190557138704868</v>
      </c>
      <c r="I370" s="5">
        <v>14.426571932705283</v>
      </c>
      <c r="J370" s="5">
        <v>11.514164259227678</v>
      </c>
      <c r="K370" s="5">
        <v>11.431507386450965</v>
      </c>
      <c r="L370" s="5">
        <v>11.62163416121787</v>
      </c>
      <c r="M370" s="5">
        <v>11.863384262132827</v>
      </c>
      <c r="N370" s="5">
        <v>11.778220439420247</v>
      </c>
      <c r="O370" s="5">
        <v>11.974113683323916</v>
      </c>
    </row>
    <row r="371" spans="1:15" x14ac:dyDescent="0.25">
      <c r="A371" t="s">
        <v>394</v>
      </c>
      <c r="B371" t="s">
        <v>10</v>
      </c>
      <c r="C371">
        <v>2016</v>
      </c>
      <c r="D371" s="5">
        <v>13.000472884859695</v>
      </c>
      <c r="E371" s="5">
        <v>12.820094109871624</v>
      </c>
      <c r="F371" s="5">
        <v>13.237614285648771</v>
      </c>
      <c r="G371" s="5">
        <v>14.387815651891884</v>
      </c>
      <c r="H371" s="5">
        <v>14.181985133453697</v>
      </c>
      <c r="I371" s="5">
        <v>14.657652569793145</v>
      </c>
      <c r="J371" s="5">
        <v>11.590413208716903</v>
      </c>
      <c r="K371" s="5">
        <v>11.424602023935057</v>
      </c>
      <c r="L371" s="5">
        <v>11.807786120151937</v>
      </c>
      <c r="M371" s="5">
        <v>11.941945811804111</v>
      </c>
      <c r="N371" s="5">
        <v>11.771105640017424</v>
      </c>
      <c r="O371" s="5">
        <v>12.165911556818187</v>
      </c>
    </row>
    <row r="372" spans="1:15" x14ac:dyDescent="0.25">
      <c r="A372" t="s">
        <v>395</v>
      </c>
      <c r="B372" t="s">
        <v>10</v>
      </c>
      <c r="C372">
        <v>2017</v>
      </c>
      <c r="D372" s="5">
        <v>13.109451904785852</v>
      </c>
      <c r="E372" s="5">
        <v>12.837564237571927</v>
      </c>
      <c r="F372" s="5">
        <v>13.469776625839245</v>
      </c>
      <c r="G372" s="5">
        <v>14.398276531812797</v>
      </c>
      <c r="H372" s="5">
        <v>14.090413948488679</v>
      </c>
      <c r="I372" s="5">
        <v>14.805219427743644</v>
      </c>
      <c r="J372" s="5">
        <v>11.598840194698909</v>
      </c>
      <c r="K372" s="5">
        <v>11.350834893646811</v>
      </c>
      <c r="L372" s="5">
        <v>11.926661764720917</v>
      </c>
      <c r="M372" s="5">
        <v>11.950628384904977</v>
      </c>
      <c r="N372" s="5">
        <v>11.695101182132177</v>
      </c>
      <c r="O372" s="5">
        <v>12.28839265220471</v>
      </c>
    </row>
    <row r="373" spans="1:15" x14ac:dyDescent="0.25">
      <c r="A373" t="s">
        <v>396</v>
      </c>
      <c r="B373" t="s">
        <v>10</v>
      </c>
      <c r="C373">
        <v>2018</v>
      </c>
      <c r="D373" s="5">
        <v>13.201242798532004</v>
      </c>
      <c r="E373" s="5">
        <v>12.837455336505478</v>
      </c>
      <c r="F373" s="5">
        <v>13.687242576199647</v>
      </c>
      <c r="G373" s="5">
        <v>14.389014669637993</v>
      </c>
      <c r="H373" s="5">
        <v>13.980264161021042</v>
      </c>
      <c r="I373" s="5">
        <v>14.933794569514253</v>
      </c>
      <c r="J373" s="5">
        <v>11.591379103155518</v>
      </c>
      <c r="K373" s="5">
        <v>11.262101371999666</v>
      </c>
      <c r="L373" s="5">
        <v>12.030238225355841</v>
      </c>
      <c r="M373" s="5">
        <v>11.942941001435244</v>
      </c>
      <c r="N373" s="5">
        <v>11.60367640821611</v>
      </c>
      <c r="O373" s="5">
        <v>12.395110545519374</v>
      </c>
    </row>
    <row r="374" spans="1:15" x14ac:dyDescent="0.25">
      <c r="A374" t="s">
        <v>397</v>
      </c>
      <c r="B374" t="s">
        <v>10</v>
      </c>
      <c r="C374">
        <v>2019</v>
      </c>
      <c r="D374" s="5">
        <v>13.300639025154991</v>
      </c>
      <c r="E374" s="5">
        <v>12.844070054929656</v>
      </c>
      <c r="F374" s="5">
        <v>13.915503949496557</v>
      </c>
      <c r="G374" s="5">
        <v>14.387290229303247</v>
      </c>
      <c r="H374" s="5">
        <v>13.878240440162429</v>
      </c>
      <c r="I374" s="5">
        <v>15.071375884725102</v>
      </c>
      <c r="J374" s="5">
        <v>11.58998994329157</v>
      </c>
      <c r="K374" s="5">
        <v>11.179913977439423</v>
      </c>
      <c r="L374" s="5">
        <v>12.141069801994981</v>
      </c>
      <c r="M374" s="5">
        <v>11.941509708907493</v>
      </c>
      <c r="N374" s="5">
        <v>11.518996302806785</v>
      </c>
      <c r="O374" s="5">
        <v>12.509303599608767</v>
      </c>
    </row>
    <row r="375" spans="1:15" x14ac:dyDescent="0.25">
      <c r="A375" t="s">
        <v>398</v>
      </c>
      <c r="B375" t="s">
        <v>10</v>
      </c>
      <c r="C375">
        <v>2020</v>
      </c>
      <c r="D375" s="5">
        <v>13.43515832614222</v>
      </c>
      <c r="E375" s="5">
        <v>12.883651807448736</v>
      </c>
      <c r="F375" s="5">
        <v>14.183862320198338</v>
      </c>
      <c r="G375" s="5">
        <v>14.422466775338034</v>
      </c>
      <c r="H375" s="5">
        <v>13.812300889701495</v>
      </c>
      <c r="I375" s="5">
        <v>15.249240834832296</v>
      </c>
      <c r="J375" s="5">
        <v>11.618327163733024</v>
      </c>
      <c r="K375" s="5">
        <v>11.12679495957525</v>
      </c>
      <c r="L375" s="5">
        <v>12.284352723945618</v>
      </c>
      <c r="M375" s="5">
        <v>11.970706385926263</v>
      </c>
      <c r="N375" s="5">
        <v>11.464266206348004</v>
      </c>
      <c r="O375" s="5">
        <v>12.656932235350986</v>
      </c>
    </row>
    <row r="376" spans="1:15" x14ac:dyDescent="0.25">
      <c r="A376" t="s">
        <v>399</v>
      </c>
      <c r="B376" t="s">
        <v>10</v>
      </c>
      <c r="C376">
        <v>2021</v>
      </c>
      <c r="D376" s="5">
        <v>13.570060569805037</v>
      </c>
      <c r="E376" s="5">
        <v>12.922424642075537</v>
      </c>
      <c r="F376" s="5">
        <v>14.456354543316419</v>
      </c>
      <c r="G376" s="5">
        <v>14.456687905266106</v>
      </c>
      <c r="H376" s="5">
        <v>13.745684434180047</v>
      </c>
      <c r="I376" s="5">
        <v>15.428093460076457</v>
      </c>
      <c r="J376" s="5">
        <v>11.645894728256511</v>
      </c>
      <c r="K376" s="5">
        <v>11.073130646334471</v>
      </c>
      <c r="L376" s="5">
        <v>12.428431288767309</v>
      </c>
      <c r="M376" s="5">
        <v>11.999110063670496</v>
      </c>
      <c r="N376" s="5">
        <v>11.408974275921651</v>
      </c>
      <c r="O376" s="5">
        <v>12.805380645494735</v>
      </c>
    </row>
    <row r="377" spans="1:15" x14ac:dyDescent="0.25">
      <c r="A377" t="s">
        <v>400</v>
      </c>
      <c r="B377" t="s">
        <v>10</v>
      </c>
      <c r="C377">
        <v>2022</v>
      </c>
      <c r="D377" s="5">
        <v>13.703720430192385</v>
      </c>
      <c r="E377" s="5">
        <v>12.958858382810025</v>
      </c>
      <c r="F377" s="5">
        <v>14.731290065328087</v>
      </c>
      <c r="G377" s="5">
        <v>14.488244627113476</v>
      </c>
      <c r="H377" s="5">
        <v>13.676797435691922</v>
      </c>
      <c r="I377" s="5">
        <v>15.606086336356599</v>
      </c>
      <c r="J377" s="5">
        <v>11.671315921756127</v>
      </c>
      <c r="K377" s="5">
        <v>11.017637248552397</v>
      </c>
      <c r="L377" s="5">
        <v>12.571817264387841</v>
      </c>
      <c r="M377" s="5">
        <v>12.025302271815026</v>
      </c>
      <c r="N377" s="5">
        <v>11.351797785550451</v>
      </c>
      <c r="O377" s="5">
        <v>12.953115460483493</v>
      </c>
    </row>
    <row r="378" spans="1:15" x14ac:dyDescent="0.25">
      <c r="A378" t="s">
        <v>401</v>
      </c>
      <c r="B378" t="s">
        <v>10</v>
      </c>
      <c r="C378">
        <v>2023</v>
      </c>
      <c r="D378" s="5">
        <v>13.841123756029583</v>
      </c>
      <c r="E378" s="5">
        <v>12.997673918515828</v>
      </c>
      <c r="F378" s="5">
        <v>15.014087038305789</v>
      </c>
      <c r="G378" s="5">
        <v>14.522416660907018</v>
      </c>
      <c r="H378" s="5">
        <v>13.610642220596251</v>
      </c>
      <c r="I378" s="5">
        <v>15.788901204286358</v>
      </c>
      <c r="J378" s="5">
        <v>11.698843935836383</v>
      </c>
      <c r="K378" s="5">
        <v>10.964344497420328</v>
      </c>
      <c r="L378" s="5">
        <v>12.719087698710112</v>
      </c>
      <c r="M378" s="5">
        <v>12.053665199566881</v>
      </c>
      <c r="N378" s="5">
        <v>11.296888686563152</v>
      </c>
      <c r="O378" s="5">
        <v>13.104852548254856</v>
      </c>
    </row>
    <row r="379" spans="1:15" x14ac:dyDescent="0.25">
      <c r="A379" t="s">
        <v>402</v>
      </c>
      <c r="B379" t="s">
        <v>10</v>
      </c>
      <c r="C379">
        <v>2024</v>
      </c>
      <c r="D379" s="5">
        <v>13.986964767606006</v>
      </c>
      <c r="E379" s="5">
        <v>13.043189324709813</v>
      </c>
      <c r="F379" s="5">
        <v>15.310040682229968</v>
      </c>
      <c r="G379" s="5">
        <v>14.564020545906343</v>
      </c>
      <c r="H379" s="5">
        <v>13.55164725398634</v>
      </c>
      <c r="I379" s="5">
        <v>15.981924572320619</v>
      </c>
      <c r="J379" s="5">
        <v>11.732358836909411</v>
      </c>
      <c r="K379" s="5">
        <v>10.916819837889857</v>
      </c>
      <c r="L379" s="5">
        <v>12.874581809045139</v>
      </c>
      <c r="M379" s="5">
        <v>12.088196594202671</v>
      </c>
      <c r="N379" s="5">
        <v>11.247922623091792</v>
      </c>
      <c r="O379" s="5">
        <v>13.265062732847676</v>
      </c>
    </row>
    <row r="380" spans="1:15" x14ac:dyDescent="0.25">
      <c r="A380" t="s">
        <v>403</v>
      </c>
      <c r="B380" t="s">
        <v>10</v>
      </c>
      <c r="C380">
        <v>2025</v>
      </c>
      <c r="D380" s="5">
        <v>14.14012218624535</v>
      </c>
      <c r="E380" s="5">
        <v>13.094216318972375</v>
      </c>
      <c r="F380" s="5">
        <v>15.618211958240423</v>
      </c>
      <c r="G380" s="5">
        <v>14.611716090759073</v>
      </c>
      <c r="H380" s="5">
        <v>13.498425419819283</v>
      </c>
      <c r="I380" s="5">
        <v>16.183922805789432</v>
      </c>
      <c r="J380" s="5">
        <v>11.770781005112918</v>
      </c>
      <c r="K380" s="5">
        <v>10.87394584890871</v>
      </c>
      <c r="L380" s="5">
        <v>13.037305814549518</v>
      </c>
      <c r="M380" s="5">
        <v>12.127784091420908</v>
      </c>
      <c r="N380" s="5">
        <v>11.20374828314991</v>
      </c>
      <c r="O380" s="5">
        <v>13.432722092442511</v>
      </c>
    </row>
    <row r="381" spans="1:15" x14ac:dyDescent="0.25">
      <c r="A381" t="s">
        <v>404</v>
      </c>
      <c r="B381" t="s">
        <v>10</v>
      </c>
      <c r="C381">
        <v>2026</v>
      </c>
      <c r="D381" s="5">
        <v>14.300345491821194</v>
      </c>
      <c r="E381" s="5">
        <v>13.15039841477163</v>
      </c>
      <c r="F381" s="5">
        <v>15.938592476158442</v>
      </c>
      <c r="G381" s="5">
        <v>14.665094093248952</v>
      </c>
      <c r="H381" s="5">
        <v>13.450481161932242</v>
      </c>
      <c r="I381" s="5">
        <v>16.394652139804979</v>
      </c>
      <c r="J381" s="5">
        <v>11.813780798832978</v>
      </c>
      <c r="K381" s="5">
        <v>10.835323324590851</v>
      </c>
      <c r="L381" s="5">
        <v>13.207063345194326</v>
      </c>
      <c r="M381" s="5">
        <v>12.172088051709185</v>
      </c>
      <c r="N381" s="5">
        <v>11.1639543530964</v>
      </c>
      <c r="O381" s="5">
        <v>13.607628301185901</v>
      </c>
    </row>
    <row r="382" spans="1:15" x14ac:dyDescent="0.25">
      <c r="A382" t="s">
        <v>405</v>
      </c>
    </row>
    <row r="383" spans="1:15" x14ac:dyDescent="0.25">
      <c r="A383" t="s">
        <v>405</v>
      </c>
    </row>
    <row r="394" spans="4:15" x14ac:dyDescent="0.25"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</row>
    <row r="395" spans="4:15" x14ac:dyDescent="0.25"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</row>
    <row r="429" spans="5:14" x14ac:dyDescent="0.25">
      <c r="E429" s="1"/>
      <c r="F429" s="1"/>
      <c r="G429" s="1"/>
      <c r="H429" s="3"/>
      <c r="I429" s="1"/>
      <c r="J429" s="1"/>
      <c r="K429" s="1"/>
      <c r="L429" s="1"/>
      <c r="M429" s="1"/>
      <c r="N429" s="3"/>
    </row>
    <row r="430" spans="5:14" x14ac:dyDescent="0.25">
      <c r="E430" s="1"/>
      <c r="F430" s="1"/>
      <c r="G430" s="1"/>
      <c r="H430" s="3"/>
      <c r="I430" s="1"/>
      <c r="J430" s="1"/>
      <c r="K430" s="1"/>
      <c r="L430" s="1"/>
      <c r="M430" s="1"/>
      <c r="N430" s="3"/>
    </row>
    <row r="431" spans="5:14" x14ac:dyDescent="0.25">
      <c r="E431" s="1"/>
      <c r="F431" s="1"/>
      <c r="G431" s="1"/>
      <c r="H431" s="3"/>
      <c r="I431" s="1"/>
      <c r="J431" s="1"/>
      <c r="K431" s="1"/>
      <c r="L431" s="1"/>
      <c r="M431" s="1"/>
      <c r="N431" s="3"/>
    </row>
    <row r="432" spans="5:14" x14ac:dyDescent="0.25">
      <c r="E432" s="1"/>
      <c r="F432" s="1"/>
      <c r="G432" s="1"/>
      <c r="H432" s="3"/>
      <c r="I432" s="1"/>
      <c r="J432" s="1"/>
      <c r="K432" s="1"/>
      <c r="L432" s="1"/>
      <c r="M432" s="1"/>
      <c r="N432" s="3"/>
    </row>
    <row r="433" spans="5:14" x14ac:dyDescent="0.25">
      <c r="E433" s="1"/>
      <c r="F433" s="1"/>
      <c r="G433" s="1"/>
      <c r="H433" s="3"/>
      <c r="I433" s="1"/>
      <c r="J433" s="1"/>
      <c r="K433" s="1"/>
      <c r="L433" s="1"/>
      <c r="M433" s="1"/>
      <c r="N433" s="3"/>
    </row>
    <row r="434" spans="5:14" x14ac:dyDescent="0.25">
      <c r="E434" s="1"/>
      <c r="F434" s="1"/>
      <c r="G434" s="1"/>
      <c r="H434" s="3"/>
      <c r="I434" s="1"/>
      <c r="J434" s="1"/>
      <c r="K434" s="1"/>
      <c r="L434" s="1"/>
      <c r="M434" s="1"/>
      <c r="N434" s="3"/>
    </row>
    <row r="435" spans="5:14" x14ac:dyDescent="0.25">
      <c r="E435" s="1"/>
      <c r="F435" s="1"/>
      <c r="G435" s="1"/>
      <c r="H435" s="3"/>
      <c r="I435" s="1"/>
      <c r="J435" s="1"/>
      <c r="K435" s="1"/>
      <c r="L435" s="1"/>
      <c r="M435" s="1"/>
      <c r="N435" s="3"/>
    </row>
  </sheetData>
  <autoFilter ref="A5:O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67"/>
  <sheetViews>
    <sheetView tabSelected="1" topLeftCell="B25" workbookViewId="0">
      <selection activeCell="S51" sqref="S51"/>
    </sheetView>
  </sheetViews>
  <sheetFormatPr defaultRowHeight="15" x14ac:dyDescent="0.25"/>
  <cols>
    <col min="3" max="3" width="10.5703125" bestFit="1" customWidth="1"/>
    <col min="4" max="6" width="9.5703125" bestFit="1" customWidth="1"/>
    <col min="7" max="7" width="9.28515625" bestFit="1" customWidth="1"/>
    <col min="8" max="8" width="10.5703125" bestFit="1" customWidth="1"/>
    <col min="9" max="10" width="9.5703125" bestFit="1" customWidth="1"/>
    <col min="12" max="13" width="10.5703125" bestFit="1" customWidth="1"/>
    <col min="14" max="16" width="9.5703125" bestFit="1" customWidth="1"/>
    <col min="17" max="18" width="10.5703125" bestFit="1" customWidth="1"/>
    <col min="19" max="19" width="9.5703125" bestFit="1" customWidth="1"/>
  </cols>
  <sheetData>
    <row r="2" spans="2:23" x14ac:dyDescent="0.25">
      <c r="C2" t="s">
        <v>419</v>
      </c>
    </row>
    <row r="3" spans="2:23" x14ac:dyDescent="0.25">
      <c r="C3" t="s">
        <v>6</v>
      </c>
      <c r="D3" t="s">
        <v>9</v>
      </c>
      <c r="E3" t="s">
        <v>410</v>
      </c>
      <c r="F3" t="s">
        <v>11</v>
      </c>
      <c r="G3" t="s">
        <v>12</v>
      </c>
      <c r="H3" t="s">
        <v>3</v>
      </c>
      <c r="I3" t="s">
        <v>7</v>
      </c>
      <c r="J3" t="s">
        <v>10</v>
      </c>
      <c r="L3" t="s">
        <v>6</v>
      </c>
      <c r="M3" t="s">
        <v>9</v>
      </c>
      <c r="N3" t="s">
        <v>410</v>
      </c>
      <c r="O3" t="s">
        <v>11</v>
      </c>
      <c r="P3" t="s">
        <v>12</v>
      </c>
      <c r="Q3" t="s">
        <v>3</v>
      </c>
      <c r="R3" t="s">
        <v>7</v>
      </c>
      <c r="S3" t="s">
        <v>10</v>
      </c>
    </row>
    <row r="4" spans="2:23" x14ac:dyDescent="0.25">
      <c r="B4" t="s">
        <v>411</v>
      </c>
      <c r="C4" t="s">
        <v>25</v>
      </c>
      <c r="D4" t="s">
        <v>25</v>
      </c>
      <c r="E4" t="s">
        <v>25</v>
      </c>
      <c r="F4" t="s">
        <v>25</v>
      </c>
      <c r="G4" t="s">
        <v>25</v>
      </c>
      <c r="H4" t="s">
        <v>25</v>
      </c>
      <c r="I4" t="s">
        <v>25</v>
      </c>
      <c r="J4" t="s">
        <v>25</v>
      </c>
      <c r="L4" t="s">
        <v>26</v>
      </c>
      <c r="M4" t="s">
        <v>26</v>
      </c>
      <c r="N4" t="s">
        <v>26</v>
      </c>
      <c r="O4" t="s">
        <v>26</v>
      </c>
      <c r="P4" t="s">
        <v>26</v>
      </c>
      <c r="Q4" t="s">
        <v>26</v>
      </c>
      <c r="R4" t="s">
        <v>26</v>
      </c>
      <c r="S4" t="s">
        <v>26</v>
      </c>
    </row>
    <row r="5" spans="2:23" x14ac:dyDescent="0.25">
      <c r="B5">
        <v>2020</v>
      </c>
      <c r="C5" s="9">
        <v>31328.587</v>
      </c>
      <c r="D5" s="9">
        <v>8370.4473999999991</v>
      </c>
      <c r="E5" s="9">
        <v>8046.9717000000001</v>
      </c>
      <c r="F5" s="9">
        <v>1699.9736</v>
      </c>
      <c r="G5" s="9">
        <v>677.52840000000003</v>
      </c>
      <c r="H5" s="9">
        <v>30957.800999999999</v>
      </c>
      <c r="I5" s="9">
        <v>6897.4138000000003</v>
      </c>
      <c r="J5" s="9">
        <v>5251.5018</v>
      </c>
      <c r="K5" s="9"/>
      <c r="L5" s="9">
        <v>39005.271000000001</v>
      </c>
      <c r="M5" s="9">
        <v>11406.262000000001</v>
      </c>
      <c r="N5" s="9">
        <v>6920.7293</v>
      </c>
      <c r="O5" s="9">
        <v>1225.8605</v>
      </c>
      <c r="P5" s="9">
        <v>1242.3607</v>
      </c>
      <c r="Q5" s="9">
        <v>36051.485000000001</v>
      </c>
      <c r="R5" s="9">
        <v>9585.8009999999995</v>
      </c>
      <c r="S5" s="9">
        <v>4452.1975000000002</v>
      </c>
      <c r="T5" s="9"/>
    </row>
    <row r="6" spans="2:23" x14ac:dyDescent="0.25">
      <c r="B6">
        <v>2021</v>
      </c>
      <c r="C6" s="9">
        <v>31395.682000000001</v>
      </c>
      <c r="D6" s="9">
        <v>8485.2849000000006</v>
      </c>
      <c r="E6" s="9">
        <v>8160.3009000000002</v>
      </c>
      <c r="F6" s="9">
        <v>1741.0916</v>
      </c>
      <c r="G6" s="9">
        <v>685.14347999999995</v>
      </c>
      <c r="H6" s="9">
        <v>31274.190999999999</v>
      </c>
      <c r="I6" s="9">
        <v>6920.1081999999997</v>
      </c>
      <c r="J6" s="9">
        <v>5323.7003000000004</v>
      </c>
      <c r="K6" s="9"/>
      <c r="L6" s="9">
        <v>39154.421999999999</v>
      </c>
      <c r="M6" s="9">
        <v>11484.762000000001</v>
      </c>
      <c r="N6" s="9">
        <v>6970.5846000000001</v>
      </c>
      <c r="O6" s="9">
        <v>1237.393</v>
      </c>
      <c r="P6" s="9">
        <v>1246.2311</v>
      </c>
      <c r="Q6" s="9">
        <v>36279.843000000001</v>
      </c>
      <c r="R6" s="9">
        <v>9659.1031999999996</v>
      </c>
      <c r="S6" s="9">
        <v>4468.2020000000002</v>
      </c>
      <c r="T6" s="9"/>
    </row>
    <row r="7" spans="2:23" x14ac:dyDescent="0.25">
      <c r="B7">
        <v>2022</v>
      </c>
      <c r="C7" s="9">
        <v>31540.1</v>
      </c>
      <c r="D7" s="9">
        <v>8623.9480999999996</v>
      </c>
      <c r="E7" s="9">
        <v>8289.3263999999999</v>
      </c>
      <c r="F7" s="9">
        <v>1789.0369000000001</v>
      </c>
      <c r="G7" s="9">
        <v>695.89382999999998</v>
      </c>
      <c r="H7" s="9">
        <v>31604.963</v>
      </c>
      <c r="I7" s="9">
        <v>6960.5668999999998</v>
      </c>
      <c r="J7" s="9">
        <v>5405.8064000000004</v>
      </c>
      <c r="K7" s="9"/>
      <c r="L7" s="9">
        <v>39467.144</v>
      </c>
      <c r="M7" s="9">
        <v>11560.68</v>
      </c>
      <c r="N7" s="9">
        <v>7018.6985000000004</v>
      </c>
      <c r="O7" s="9">
        <v>1253.171</v>
      </c>
      <c r="P7" s="9">
        <v>1254.991</v>
      </c>
      <c r="Q7" s="9">
        <v>36503.601999999999</v>
      </c>
      <c r="R7" s="9">
        <v>9791.3320000000003</v>
      </c>
      <c r="S7" s="9">
        <v>4481.2893999999997</v>
      </c>
      <c r="T7" s="9"/>
    </row>
    <row r="8" spans="2:23" x14ac:dyDescent="0.25">
      <c r="B8">
        <v>2023</v>
      </c>
      <c r="C8" s="9">
        <v>31663.246999999999</v>
      </c>
      <c r="D8" s="9">
        <v>8781.3333000000002</v>
      </c>
      <c r="E8" s="9">
        <v>8434.1077999999998</v>
      </c>
      <c r="F8" s="9">
        <v>1838.7766999999999</v>
      </c>
      <c r="G8" s="9">
        <v>707.75567999999998</v>
      </c>
      <c r="H8" s="9">
        <v>31976.008999999998</v>
      </c>
      <c r="I8" s="9">
        <v>6988.6833999999999</v>
      </c>
      <c r="J8" s="9">
        <v>5498.1818999999996</v>
      </c>
      <c r="K8" s="9"/>
      <c r="L8" s="9">
        <v>39626.406000000003</v>
      </c>
      <c r="M8" s="9">
        <v>11591.236000000001</v>
      </c>
      <c r="N8" s="9">
        <v>7046.0838000000003</v>
      </c>
      <c r="O8" s="9">
        <v>1263.2061000000001</v>
      </c>
      <c r="P8" s="9">
        <v>1251.4754</v>
      </c>
      <c r="Q8" s="9">
        <v>36713.928999999996</v>
      </c>
      <c r="R8" s="9">
        <v>9849.3507000000009</v>
      </c>
      <c r="S8" s="9">
        <v>4479.6481000000003</v>
      </c>
      <c r="T8" s="9"/>
    </row>
    <row r="9" spans="2:23" x14ac:dyDescent="0.25">
      <c r="B9">
        <v>2024</v>
      </c>
      <c r="C9" s="9">
        <v>31722.45</v>
      </c>
      <c r="D9" s="9">
        <v>8947.7206000000006</v>
      </c>
      <c r="E9" s="9">
        <v>8580.6592999999993</v>
      </c>
      <c r="F9" s="9">
        <v>1888.1896999999999</v>
      </c>
      <c r="G9" s="9">
        <v>719.48757000000001</v>
      </c>
      <c r="H9" s="9">
        <v>32261.616000000002</v>
      </c>
      <c r="I9" s="9">
        <v>7011.9065000000001</v>
      </c>
      <c r="J9" s="9">
        <v>5592.1876000000002</v>
      </c>
      <c r="K9" s="9"/>
      <c r="L9" s="9">
        <v>39770.099000000002</v>
      </c>
      <c r="M9" s="9">
        <v>11635.963</v>
      </c>
      <c r="N9" s="9">
        <v>7074.0646999999999</v>
      </c>
      <c r="O9" s="9">
        <v>1271.4976999999999</v>
      </c>
      <c r="P9" s="9">
        <v>1247.0968</v>
      </c>
      <c r="Q9" s="9">
        <v>36835.072</v>
      </c>
      <c r="R9" s="9">
        <v>9915.2986999999994</v>
      </c>
      <c r="S9" s="9">
        <v>4479.3059999999996</v>
      </c>
      <c r="T9" s="9"/>
    </row>
    <row r="10" spans="2:23" x14ac:dyDescent="0.25">
      <c r="B10">
        <v>2025</v>
      </c>
      <c r="C10" s="9">
        <v>31762.760999999999</v>
      </c>
      <c r="D10" s="9">
        <v>9116.4513999999999</v>
      </c>
      <c r="E10" s="9">
        <v>8720.0993999999992</v>
      </c>
      <c r="F10" s="9">
        <v>1939.2829999999999</v>
      </c>
      <c r="G10" s="9">
        <v>731.30967999999996</v>
      </c>
      <c r="H10" s="9">
        <v>32478.133999999998</v>
      </c>
      <c r="I10" s="9">
        <v>7027.0681999999997</v>
      </c>
      <c r="J10" s="9">
        <v>5681.5504000000001</v>
      </c>
      <c r="K10" s="9"/>
      <c r="L10" s="9">
        <v>39991.491999999998</v>
      </c>
      <c r="M10" s="9">
        <v>11676.998</v>
      </c>
      <c r="N10" s="9">
        <v>7094.5550999999996</v>
      </c>
      <c r="O10" s="9">
        <v>1279.4581000000001</v>
      </c>
      <c r="P10" s="9">
        <v>1244.7856999999999</v>
      </c>
      <c r="Q10" s="9">
        <v>36920.722999999998</v>
      </c>
      <c r="R10" s="9">
        <v>9980.2176999999992</v>
      </c>
      <c r="S10" s="9">
        <v>4474.6310999999996</v>
      </c>
      <c r="T10" s="9"/>
    </row>
    <row r="11" spans="2:23" x14ac:dyDescent="0.25">
      <c r="B11">
        <v>2026</v>
      </c>
      <c r="C11" s="9">
        <v>31714.28</v>
      </c>
      <c r="D11" s="9">
        <v>9289.4675000000007</v>
      </c>
      <c r="E11" s="9">
        <v>8856.5936000000002</v>
      </c>
      <c r="F11" s="9">
        <v>1989.7876000000001</v>
      </c>
      <c r="G11" s="9">
        <v>742.36287000000004</v>
      </c>
      <c r="H11" s="9">
        <v>32646.287</v>
      </c>
      <c r="I11" s="9">
        <v>7035.6435000000001</v>
      </c>
      <c r="J11" s="9">
        <v>5769.0099</v>
      </c>
      <c r="K11" s="9"/>
      <c r="L11" s="9">
        <v>40086.29</v>
      </c>
      <c r="M11" s="9">
        <v>11723.28</v>
      </c>
      <c r="N11" s="9">
        <v>7111.1193999999996</v>
      </c>
      <c r="O11" s="9">
        <v>1280.1241</v>
      </c>
      <c r="P11" s="9">
        <v>1237.6402</v>
      </c>
      <c r="Q11" s="9">
        <v>37042.478999999999</v>
      </c>
      <c r="R11" s="9">
        <v>10033.656000000001</v>
      </c>
      <c r="S11" s="9">
        <v>4468.1019999999999</v>
      </c>
      <c r="T11" s="9"/>
    </row>
    <row r="12" spans="2:23" x14ac:dyDescent="0.25">
      <c r="C12" s="10" t="s">
        <v>418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2:23" x14ac:dyDescent="0.25">
      <c r="C13" s="10"/>
    </row>
    <row r="14" spans="2:23" x14ac:dyDescent="0.25">
      <c r="B14" t="s">
        <v>428</v>
      </c>
      <c r="C14" t="s">
        <v>407</v>
      </c>
    </row>
    <row r="15" spans="2:23" x14ac:dyDescent="0.25">
      <c r="C15" t="s">
        <v>6</v>
      </c>
      <c r="D15" t="s">
        <v>9</v>
      </c>
      <c r="E15" t="s">
        <v>410</v>
      </c>
      <c r="F15" t="s">
        <v>11</v>
      </c>
      <c r="G15" t="s">
        <v>12</v>
      </c>
      <c r="H15" t="s">
        <v>3</v>
      </c>
      <c r="I15" t="s">
        <v>7</v>
      </c>
      <c r="J15" t="s">
        <v>10</v>
      </c>
      <c r="L15" t="s">
        <v>6</v>
      </c>
      <c r="M15" t="s">
        <v>9</v>
      </c>
      <c r="N15" t="s">
        <v>410</v>
      </c>
      <c r="O15" t="s">
        <v>11</v>
      </c>
      <c r="P15" t="s">
        <v>12</v>
      </c>
      <c r="Q15" t="s">
        <v>3</v>
      </c>
      <c r="R15" t="s">
        <v>7</v>
      </c>
      <c r="S15" t="s">
        <v>10</v>
      </c>
    </row>
    <row r="16" spans="2:23" x14ac:dyDescent="0.25">
      <c r="C16" t="s">
        <v>25</v>
      </c>
      <c r="D16" t="s">
        <v>25</v>
      </c>
      <c r="E16" t="s">
        <v>25</v>
      </c>
      <c r="F16" t="s">
        <v>25</v>
      </c>
      <c r="G16" t="s">
        <v>25</v>
      </c>
      <c r="H16" t="s">
        <v>25</v>
      </c>
      <c r="I16" t="s">
        <v>25</v>
      </c>
      <c r="J16" t="s">
        <v>25</v>
      </c>
      <c r="L16" t="s">
        <v>26</v>
      </c>
      <c r="M16" t="s">
        <v>26</v>
      </c>
      <c r="N16" t="s">
        <v>26</v>
      </c>
      <c r="O16" t="s">
        <v>26</v>
      </c>
      <c r="P16" t="s">
        <v>26</v>
      </c>
      <c r="Q16" t="s">
        <v>26</v>
      </c>
      <c r="R16" t="s">
        <v>26</v>
      </c>
      <c r="S16" t="s">
        <v>26</v>
      </c>
      <c r="V16" t="s">
        <v>25</v>
      </c>
      <c r="W16" t="s">
        <v>26</v>
      </c>
    </row>
    <row r="17" spans="2:23" x14ac:dyDescent="0.25">
      <c r="B17">
        <v>2020</v>
      </c>
      <c r="C17" s="11">
        <f>SUMIFS('revised template'!$D$6:$D$381,'revised template'!$C$6:$C$381,Summary!$B17,'revised template'!$B$6:$B$381,Summary!C$15)/100*$D61</f>
        <v>0.20746601028627479</v>
      </c>
      <c r="D17" s="11">
        <f>SUMIFS('revised template'!$D$6:$D$381,'revised template'!$C$6:$C$381,Summary!$B17,'revised template'!$B$6:$B$381,Summary!D$15)/100*$D61</f>
        <v>0.19592739099748049</v>
      </c>
      <c r="E17" s="13">
        <f>SUMIFS('PGE and NCNC'!$C$8:$C$81,'PGE and NCNC'!$A$8:$A$81,Summary!E$15,'PGE and NCNC'!$B$8:$B$81,Summary!$B17)/100*Summary!$D61</f>
        <v>0.16745111856052602</v>
      </c>
      <c r="F17" s="11">
        <f>SUMIFS('revised template'!$D$6:$D$381,'revised template'!$C$6:$C$381,Summary!$B17,'revised template'!$B$6:$B$381,Summary!F$15)/100*$D61</f>
        <v>0.16624091413429784</v>
      </c>
      <c r="G17" s="11">
        <f>SUMIFS('revised template'!$D$6:$D$381,'revised template'!$C$6:$C$381,Summary!$B17,'revised template'!$B$6:$B$381,Summary!G$15)/100*$D61</f>
        <v>0.20176617110371711</v>
      </c>
      <c r="H17" s="11">
        <f>SUMIFS('revised template'!$D$6:$D$381,'revised template'!$C$6:$C$381,Summary!$B17,'revised template'!$B$6:$B$381,Summary!H$15)/100*$D61</f>
        <v>0.2108928204781812</v>
      </c>
      <c r="I17" s="11">
        <f>SUMIFS('revised template'!$D$6:$D$381,'revised template'!$C$6:$C$381,Summary!$B17,'revised template'!$B$6:$B$381,Summary!I$15)/100*$D61</f>
        <v>0.21801957259430194</v>
      </c>
      <c r="J17" s="11">
        <f>SUMIFS('revised template'!$D$6:$D$381,'revised template'!$C$6:$C$381,Summary!$B17,'revised template'!$B$6:$B$381,Summary!J$15)/100*$D61</f>
        <v>0.15158076860515232</v>
      </c>
      <c r="K17" s="11"/>
      <c r="L17" s="11">
        <f>SUMIFS('revised template'!$G$6:$G$381,'revised template'!$C$6:$C$381,Summary!$B17,'revised template'!$B$6:$B$381,Summary!C$15)/100*$D61</f>
        <v>0.16971206052267912</v>
      </c>
      <c r="M17" s="11">
        <f>SUMIFS('revised template'!$G$6:$G$381,'revised template'!$C$6:$C$381,Summary!$B17,'revised template'!$B$6:$B$381,Summary!D$15)/100*$D61</f>
        <v>0.20340132373138334</v>
      </c>
      <c r="N17" s="13">
        <f>SUMIFS('PGE and NCNC'!$F$8:$F$81,'PGE and NCNC'!$A$8:$A$81,Summary!N$15,'PGE and NCNC'!$B$8:$B$81,Summary!$B17)/100*Summary!$D61</f>
        <v>0.16133527816547069</v>
      </c>
      <c r="O17" s="11">
        <f>SUMIFS('revised template'!$G$6:$G$381,'revised template'!$C$6:$C$381,Summary!$B17,'revised template'!$B$6:$B$381,Summary!F$15)/100*$D61</f>
        <v>0.15551116114347635</v>
      </c>
      <c r="P17" s="11">
        <f>SUMIFS('revised template'!$G$6:$G$381,'revised template'!$C$6:$C$381,Summary!$B17,'revised template'!$B$6:$B$381,Summary!G$15)/100*$D61</f>
        <v>0.188730359561468</v>
      </c>
      <c r="Q17" s="11">
        <f>SUMIFS('revised template'!$G$6:$G$381,'revised template'!$C$6:$C$381,Summary!$B17,'revised template'!$B$6:$B$381,Summary!H$15)/100*$D61</f>
        <v>0.202993950878397</v>
      </c>
      <c r="R17" s="11">
        <f>SUMIFS('revised template'!$G$6:$G$381,'revised template'!$C$6:$C$381,Summary!$B17,'revised template'!$B$6:$B$381,Summary!I$15)/100*$D61</f>
        <v>0.19643526521771953</v>
      </c>
      <c r="S17" s="11">
        <f>SUMIFS('revised template'!$G$6:$G$381,'revised template'!$C$6:$C$381,Summary!$B17,'revised template'!$B$6:$B$381,Summary!J$15)/100*$D61</f>
        <v>0.16271997291867787</v>
      </c>
      <c r="U17">
        <v>2020</v>
      </c>
      <c r="V17" s="11">
        <f>SUMPRODUCT(C5:J5,C17:J17)/SUM(C5:J5)</f>
        <v>0.20095387175924978</v>
      </c>
      <c r="W17" s="11">
        <f>SUMPRODUCT(L5:S5,L17:S17)/SUM(L5:S5)</f>
        <v>0.18570450434249394</v>
      </c>
    </row>
    <row r="18" spans="2:23" x14ac:dyDescent="0.25">
      <c r="B18">
        <v>2021</v>
      </c>
      <c r="C18" s="11">
        <f>SUMIFS('revised template'!$D$6:$D$381,'revised template'!$C$6:$C$381,Summary!$B18,'revised template'!$B$6:$B$381,Summary!C$15)/100*$D62</f>
        <v>0.21539169807275957</v>
      </c>
      <c r="D18" s="11">
        <f>SUMIFS('revised template'!$D$6:$D$381,'revised template'!$C$6:$C$381,Summary!$B18,'revised template'!$B$6:$B$381,Summary!D$15)/100*$D62</f>
        <v>0.20134042629077609</v>
      </c>
      <c r="E18" s="13">
        <f>SUMIFS('PGE and NCNC'!$C$8:$C$81,'PGE and NCNC'!$A$8:$A$81,Summary!E$15,'PGE and NCNC'!$B$8:$B$81,Summary!$B18)/100*Summary!$D62</f>
        <v>0.1728886170608897</v>
      </c>
      <c r="F18" s="11">
        <f>SUMIFS('revised template'!$D$6:$D$381,'revised template'!$C$6:$C$381,Summary!$B18,'revised template'!$B$6:$B$381,Summary!F$15)/100*$D62</f>
        <v>0.1726353710607591</v>
      </c>
      <c r="G18" s="11">
        <f>SUMIFS('revised template'!$D$6:$D$381,'revised template'!$C$6:$C$381,Summary!$B18,'revised template'!$B$6:$B$381,Summary!G$15)/100*$D62</f>
        <v>0.20952710707461444</v>
      </c>
      <c r="H18" s="11">
        <f>SUMIFS('revised template'!$D$6:$D$381,'revised template'!$C$6:$C$381,Summary!$B18,'revised template'!$B$6:$B$381,Summary!H$15)/100*$D62</f>
        <v>0.21547489494545818</v>
      </c>
      <c r="I18" s="11">
        <f>SUMIFS('revised template'!$D$6:$D$381,'revised template'!$C$6:$C$381,Summary!$B18,'revised template'!$B$6:$B$381,Summary!I$15)/100*$D62</f>
        <v>0.22490436722000415</v>
      </c>
      <c r="J18" s="11">
        <f>SUMIFS('revised template'!$D$6:$D$381,'revised template'!$C$6:$C$381,Summary!$B18,'revised template'!$B$6:$B$381,Summary!J$15)/100*$D62</f>
        <v>0.15650292265858476</v>
      </c>
      <c r="K18" s="11"/>
      <c r="L18" s="11">
        <f>SUMIFS('revised template'!$G$6:$G$381,'revised template'!$C$6:$C$381,Summary!$B18,'revised template'!$B$6:$B$381,Summary!C$15)/100*$D62</f>
        <v>0.17571935398586055</v>
      </c>
      <c r="M18" s="11">
        <f>SUMIFS('revised template'!$G$6:$G$381,'revised template'!$C$6:$C$381,Summary!$B18,'revised template'!$B$6:$B$381,Summary!D$15)/100*$D62</f>
        <v>0.20807367792483569</v>
      </c>
      <c r="N18" s="13">
        <f>SUMIFS('PGE and NCNC'!$F$8:$F$81,'PGE and NCNC'!$A$8:$A$81,Summary!N$15,'PGE and NCNC'!$B$8:$B$81,Summary!$B18)/100*Summary!$D62</f>
        <v>0.16530955261876717</v>
      </c>
      <c r="O18" s="11">
        <f>SUMIFS('revised template'!$G$6:$G$381,'revised template'!$C$6:$C$381,Summary!$B18,'revised template'!$B$6:$B$381,Summary!F$15)/100*$D62</f>
        <v>0.16110105205444153</v>
      </c>
      <c r="P18" s="11">
        <f>SUMIFS('revised template'!$G$6:$G$381,'revised template'!$C$6:$C$381,Summary!$B18,'revised template'!$B$6:$B$381,Summary!G$15)/100*$D62</f>
        <v>0.19551432357908929</v>
      </c>
      <c r="Q18" s="11">
        <f>SUMIFS('revised template'!$G$6:$G$381,'revised template'!$C$6:$C$381,Summary!$B18,'revised template'!$B$6:$B$381,Summary!H$15)/100*$D62</f>
        <v>0.20740440637528207</v>
      </c>
      <c r="R18" s="11">
        <f>SUMIFS('revised template'!$G$6:$G$381,'revised template'!$C$6:$C$381,Summary!$B18,'revised template'!$B$6:$B$381,Summary!I$15)/100*$D62</f>
        <v>0.20166267825699585</v>
      </c>
      <c r="S18" s="11">
        <f>SUMIFS('revised template'!$G$6:$G$381,'revised template'!$C$6:$C$381,Summary!$B18,'revised template'!$B$6:$B$381,Summary!J$15)/100*$D62</f>
        <v>0.16672835743795539</v>
      </c>
      <c r="U18">
        <v>2021</v>
      </c>
      <c r="V18" s="11">
        <f t="shared" ref="V18:V23" si="0">SUMPRODUCT(C6:J6,C18:J18)/SUM(C6:J6)</f>
        <v>0.20699036702391815</v>
      </c>
      <c r="W18" s="11">
        <f t="shared" ref="W18:W23" si="1">SUMPRODUCT(L6:S6,L18:S18)/SUM(L6:S6)</f>
        <v>0.19079207853144622</v>
      </c>
    </row>
    <row r="19" spans="2:23" x14ac:dyDescent="0.25">
      <c r="B19">
        <v>2022</v>
      </c>
      <c r="C19" s="11">
        <f>SUMIFS('revised template'!$D$6:$D$381,'revised template'!$C$6:$C$381,Summary!$B19,'revised template'!$B$6:$B$381,Summary!C$15)/100*$D63</f>
        <v>0.21931958060500592</v>
      </c>
      <c r="D19" s="11">
        <f>SUMIFS('revised template'!$D$6:$D$381,'revised template'!$C$6:$C$381,Summary!$B19,'revised template'!$B$6:$B$381,Summary!D$15)/100*$D63</f>
        <v>0.20690443009862822</v>
      </c>
      <c r="E19" s="13">
        <f>SUMIFS('PGE and NCNC'!$C$8:$C$81,'PGE and NCNC'!$A$8:$A$81,Summary!E$15,'PGE and NCNC'!$B$8:$B$81,Summary!$B19)/100*Summary!$D63</f>
        <v>0.17850390661026741</v>
      </c>
      <c r="F19" s="11">
        <f>SUMIFS('revised template'!$D$6:$D$381,'revised template'!$C$6:$C$381,Summary!$B19,'revised template'!$B$6:$B$381,Summary!F$15)/100*$D63</f>
        <v>0.17562907650405096</v>
      </c>
      <c r="G19" s="11">
        <f>SUMIFS('revised template'!$D$6:$D$381,'revised template'!$C$6:$C$381,Summary!$B19,'revised template'!$B$6:$B$381,Summary!G$15)/100*$D63</f>
        <v>0.21316055969276712</v>
      </c>
      <c r="H19" s="11">
        <f>SUMIFS('revised template'!$D$6:$D$381,'revised template'!$C$6:$C$381,Summary!$B19,'revised template'!$B$6:$B$381,Summary!H$15)/100*$D63</f>
        <v>0.22006410584608416</v>
      </c>
      <c r="I19" s="11">
        <f>SUMIFS('revised template'!$D$6:$D$381,'revised template'!$C$6:$C$381,Summary!$B19,'revised template'!$B$6:$B$381,Summary!I$15)/100*$D63</f>
        <v>0.22609137808240282</v>
      </c>
      <c r="J19" s="11">
        <f>SUMIFS('revised template'!$D$6:$D$381,'revised template'!$C$6:$C$381,Summary!$B19,'revised template'!$B$6:$B$381,Summary!J$15)/100*$D63</f>
        <v>0.16158601743365783</v>
      </c>
      <c r="K19" s="11"/>
      <c r="L19" s="11">
        <f>SUMIFS('revised template'!$G$6:$G$381,'revised template'!$C$6:$C$381,Summary!$B19,'revised template'!$B$6:$B$381,Summary!C$15)/100*$D63</f>
        <v>0.17797792338638271</v>
      </c>
      <c r="M19" s="11">
        <f>SUMIFS('revised template'!$G$6:$G$381,'revised template'!$C$6:$C$381,Summary!$B19,'revised template'!$B$6:$B$381,Summary!D$15)/100*$D63</f>
        <v>0.21285482053923033</v>
      </c>
      <c r="N19" s="13">
        <f>SUMIFS('PGE and NCNC'!$F$8:$F$81,'PGE and NCNC'!$A$8:$A$81,Summary!N$15,'PGE and NCNC'!$B$8:$B$81,Summary!$B19)/100*Summary!$D63</f>
        <v>0.16938288913086672</v>
      </c>
      <c r="O19" s="11">
        <f>SUMIFS('revised template'!$G$6:$G$381,'revised template'!$C$6:$C$381,Summary!$B19,'revised template'!$B$6:$B$381,Summary!F$15)/100*$D63</f>
        <v>0.16295572618125878</v>
      </c>
      <c r="P19" s="11">
        <f>SUMIFS('revised template'!$G$6:$G$381,'revised template'!$C$6:$C$381,Summary!$B19,'revised template'!$B$6:$B$381,Summary!G$15)/100*$D63</f>
        <v>0.19776518012372421</v>
      </c>
      <c r="Q19" s="11">
        <f>SUMIFS('revised template'!$G$6:$G$381,'revised template'!$C$6:$C$381,Summary!$B19,'revised template'!$B$6:$B$381,Summary!H$15)/100*$D63</f>
        <v>0.21182173101449919</v>
      </c>
      <c r="R19" s="11">
        <f>SUMIFS('revised template'!$G$6:$G$381,'revised template'!$C$6:$C$381,Summary!$B19,'revised template'!$B$6:$B$381,Summary!I$15)/100*$D63</f>
        <v>0.20079442760764146</v>
      </c>
      <c r="S19" s="11">
        <f>SUMIFS('revised template'!$G$6:$G$381,'revised template'!$C$6:$C$381,Summary!$B19,'revised template'!$B$6:$B$381,Summary!J$15)/100*$D63</f>
        <v>0.17083665423747932</v>
      </c>
      <c r="U19">
        <v>2022</v>
      </c>
      <c r="V19" s="11">
        <f t="shared" si="0"/>
        <v>0.21121416352534339</v>
      </c>
      <c r="W19" s="11">
        <f t="shared" si="1"/>
        <v>0.19392771605449946</v>
      </c>
    </row>
    <row r="20" spans="2:23" x14ac:dyDescent="0.25">
      <c r="B20">
        <v>2023</v>
      </c>
      <c r="C20" s="11">
        <f>SUMIFS('revised template'!$D$6:$D$381,'revised template'!$C$6:$C$381,Summary!$B20,'revised template'!$B$6:$B$381,Summary!C$15)/100*$D64</f>
        <v>0.22550513604042721</v>
      </c>
      <c r="D20" s="11">
        <f>SUMIFS('revised template'!$D$6:$D$381,'revised template'!$C$6:$C$381,Summary!$B20,'revised template'!$B$6:$B$381,Summary!D$15)/100*$D64</f>
        <v>0.21262946218930945</v>
      </c>
      <c r="E20" s="13">
        <f>SUMIFS('PGE and NCNC'!$C$8:$C$81,'PGE and NCNC'!$A$8:$A$81,Summary!E$15,'PGE and NCNC'!$B$8:$B$81,Summary!$B20)/100*Summary!$D64</f>
        <v>0.18430787647500646</v>
      </c>
      <c r="F20" s="11">
        <f>SUMIFS('revised template'!$D$6:$D$381,'revised template'!$C$6:$C$381,Summary!$B20,'revised template'!$B$6:$B$381,Summary!F$15)/100*$D64</f>
        <v>0.18052618508906976</v>
      </c>
      <c r="G20" s="11">
        <f>SUMIFS('revised template'!$D$6:$D$381,'revised template'!$C$6:$C$381,Summary!$B20,'revised template'!$B$6:$B$381,Summary!G$15)/100*$D64</f>
        <v>0.21910416782211223</v>
      </c>
      <c r="H20" s="11">
        <f>SUMIFS('revised template'!$D$6:$D$381,'revised template'!$C$6:$C$381,Summary!$B20,'revised template'!$B$6:$B$381,Summary!H$15)/100*$D64</f>
        <v>0.22210249694920092</v>
      </c>
      <c r="I20" s="11">
        <f>SUMIFS('revised template'!$D$6:$D$381,'revised template'!$C$6:$C$381,Summary!$B20,'revised template'!$B$6:$B$381,Summary!I$15)/100*$D64</f>
        <v>0.23310360740014782</v>
      </c>
      <c r="J20" s="11">
        <f>SUMIFS('revised template'!$D$6:$D$381,'revised template'!$C$6:$C$381,Summary!$B20,'revised template'!$B$6:$B$381,Summary!J$15)/100*$D64</f>
        <v>0.16683991015543315</v>
      </c>
      <c r="K20" s="11"/>
      <c r="L20" s="11">
        <f>SUMIFS('revised template'!$G$6:$G$381,'revised template'!$C$6:$C$381,Summary!$B20,'revised template'!$B$6:$B$381,Summary!C$15)/100*$D64</f>
        <v>0.18241934640168414</v>
      </c>
      <c r="M20" s="11">
        <f>SUMIFS('revised template'!$G$6:$G$381,'revised template'!$C$6:$C$381,Summary!$B20,'revised template'!$B$6:$B$381,Summary!D$15)/100*$D64</f>
        <v>0.21775326809189785</v>
      </c>
      <c r="N20" s="13">
        <f>SUMIFS('PGE and NCNC'!$F$8:$F$81,'PGE and NCNC'!$A$8:$A$81,Summary!N$15,'PGE and NCNC'!$B$8:$B$81,Summary!$B20)/100*Summary!$D64</f>
        <v>0.17356252806756897</v>
      </c>
      <c r="O20" s="11">
        <f>SUMIFS('revised template'!$G$6:$G$381,'revised template'!$C$6:$C$381,Summary!$B20,'revised template'!$B$6:$B$381,Summary!F$15)/100*$D64</f>
        <v>0.1669682807170095</v>
      </c>
      <c r="P20" s="11">
        <f>SUMIFS('revised template'!$G$6:$G$381,'revised template'!$C$6:$C$381,Summary!$B20,'revised template'!$B$6:$B$381,Summary!G$15)/100*$D64</f>
        <v>0.20263486828452162</v>
      </c>
      <c r="Q20" s="11">
        <f>SUMIFS('revised template'!$G$6:$G$381,'revised template'!$C$6:$C$381,Summary!$B20,'revised template'!$B$6:$B$381,Summary!H$15)/100*$D64</f>
        <v>0.21378377534829321</v>
      </c>
      <c r="R20" s="11">
        <f>SUMIFS('revised template'!$G$6:$G$381,'revised template'!$C$6:$C$381,Summary!$B20,'revised template'!$B$6:$B$381,Summary!I$15)/100*$D64</f>
        <v>0.20632378299994605</v>
      </c>
      <c r="S20" s="11">
        <f>SUMIFS('revised template'!$G$6:$G$381,'revised template'!$C$6:$C$381,Summary!$B20,'revised template'!$B$6:$B$381,Summary!J$15)/100*$D64</f>
        <v>0.17505216582504732</v>
      </c>
      <c r="U20">
        <v>2023</v>
      </c>
      <c r="V20" s="11">
        <f t="shared" si="0"/>
        <v>0.21584788011940242</v>
      </c>
      <c r="W20" s="11">
        <f t="shared" si="1"/>
        <v>0.19768379935834038</v>
      </c>
    </row>
    <row r="21" spans="2:23" x14ac:dyDescent="0.25">
      <c r="B21">
        <v>2024</v>
      </c>
      <c r="C21" s="11">
        <f>SUMIFS('revised template'!$D$6:$D$381,'revised template'!$C$6:$C$381,Summary!$B21,'revised template'!$B$6:$B$381,Summary!C$15)/100*$D65</f>
        <v>0.23377233253267421</v>
      </c>
      <c r="D21" s="11">
        <f>SUMIFS('revised template'!$D$6:$D$381,'revised template'!$C$6:$C$381,Summary!$B21,'revised template'!$B$6:$B$381,Summary!D$15)/100*$D65</f>
        <v>0.21851738984590052</v>
      </c>
      <c r="E21" s="13">
        <f>SUMIFS('PGE and NCNC'!$C$8:$C$81,'PGE and NCNC'!$A$8:$A$81,Summary!E$15,'PGE and NCNC'!$B$8:$B$81,Summary!$B21)/100*Summary!$D65</f>
        <v>0.19030446499739201</v>
      </c>
      <c r="F21" s="11">
        <f>SUMIFS('revised template'!$D$6:$D$381,'revised template'!$C$6:$C$381,Summary!$B21,'revised template'!$B$6:$B$381,Summary!F$15)/100*$D65</f>
        <v>0.18718103811569112</v>
      </c>
      <c r="G21" s="11">
        <f>SUMIFS('revised template'!$D$6:$D$381,'revised template'!$C$6:$C$381,Summary!$B21,'revised template'!$B$6:$B$381,Summary!G$15)/100*$D65</f>
        <v>0.2271811458719</v>
      </c>
      <c r="H21" s="11">
        <f>SUMIFS('revised template'!$D$6:$D$381,'revised template'!$C$6:$C$381,Summary!$B21,'revised template'!$B$6:$B$381,Summary!H$15)/100*$D65</f>
        <v>0.2283099249396503</v>
      </c>
      <c r="I21" s="11">
        <f>SUMIFS('revised template'!$D$6:$D$381,'revised template'!$C$6:$C$381,Summary!$B21,'revised template'!$B$6:$B$381,Summary!I$15)/100*$D65</f>
        <v>0.24076334854639037</v>
      </c>
      <c r="J21" s="11">
        <f>SUMIFS('revised template'!$D$6:$D$381,'revised template'!$C$6:$C$381,Summary!$B21,'revised template'!$B$6:$B$381,Summary!J$15)/100*$D65</f>
        <v>0.17226816590580293</v>
      </c>
      <c r="K21" s="11"/>
      <c r="L21" s="11">
        <f>SUMIFS('revised template'!$G$6:$G$381,'revised template'!$C$6:$C$381,Summary!$B21,'revised template'!$B$6:$B$381,Summary!C$15)/100*$D65</f>
        <v>0.18832381507011656</v>
      </c>
      <c r="M21" s="11">
        <f>SUMIFS('revised template'!$G$6:$G$381,'revised template'!$C$6:$C$381,Summary!$B21,'revised template'!$B$6:$B$381,Summary!D$15)/100*$D65</f>
        <v>0.22276901561931059</v>
      </c>
      <c r="N21" s="13">
        <f>SUMIFS('PGE and NCNC'!$F$8:$F$81,'PGE and NCNC'!$A$8:$A$81,Summary!N$15,'PGE and NCNC'!$B$8:$B$81,Summary!$B21)/100*Summary!$D65</f>
        <v>0.17784895218556959</v>
      </c>
      <c r="O21" s="11">
        <f>SUMIFS('revised template'!$G$6:$G$381,'revised template'!$C$6:$C$381,Summary!$B21,'revised template'!$B$6:$B$381,Summary!F$15)/100*$D65</f>
        <v>0.17242892697405424</v>
      </c>
      <c r="P21" s="11">
        <f>SUMIFS('revised template'!$G$6:$G$381,'revised template'!$C$6:$C$381,Summary!$B21,'revised template'!$B$6:$B$381,Summary!G$15)/100*$D65</f>
        <v>0.20926197931598775</v>
      </c>
      <c r="Q21" s="11">
        <f>SUMIFS('revised template'!$G$6:$G$381,'revised template'!$C$6:$C$381,Summary!$B21,'revised template'!$B$6:$B$381,Summary!H$15)/100*$D65</f>
        <v>0.21975870768462108</v>
      </c>
      <c r="R21" s="11">
        <f>SUMIFS('revised template'!$G$6:$G$381,'revised template'!$C$6:$C$381,Summary!$B21,'revised template'!$B$6:$B$381,Summary!I$15)/100*$D65</f>
        <v>0.21247606786908693</v>
      </c>
      <c r="S21" s="11">
        <f>SUMIFS('revised template'!$G$6:$G$381,'revised template'!$C$6:$C$381,Summary!$B21,'revised template'!$B$6:$B$381,Summary!J$15)/100*$D65</f>
        <v>0.17937537910071821</v>
      </c>
      <c r="U21">
        <v>2024</v>
      </c>
      <c r="V21" s="11">
        <f t="shared" si="0"/>
        <v>0.22267538060401468</v>
      </c>
      <c r="W21" s="11">
        <f t="shared" si="1"/>
        <v>0.203381549186991</v>
      </c>
    </row>
    <row r="22" spans="2:23" x14ac:dyDescent="0.25">
      <c r="B22">
        <v>2025</v>
      </c>
      <c r="C22" s="11">
        <f>SUMIFS('revised template'!$D$6:$D$381,'revised template'!$C$6:$C$381,Summary!$B22,'revised template'!$B$6:$B$381,Summary!C$15)/100*$D66</f>
        <v>0.23922863560997448</v>
      </c>
      <c r="D22" s="11">
        <f>SUMIFS('revised template'!$D$6:$D$381,'revised template'!$C$6:$C$381,Summary!$B22,'revised template'!$B$6:$B$381,Summary!D$15)/100*$D66</f>
        <v>0.22457510534035452</v>
      </c>
      <c r="E22" s="13">
        <f>SUMIFS('PGE and NCNC'!$C$8:$C$81,'PGE and NCNC'!$A$8:$A$81,Summary!E$15,'PGE and NCNC'!$B$8:$B$81,Summary!$B22)/100*Summary!$D66</f>
        <v>0.19650205873203339</v>
      </c>
      <c r="F22" s="11">
        <f>SUMIFS('revised template'!$D$6:$D$381,'revised template'!$C$6:$C$381,Summary!$B22,'revised template'!$B$6:$B$381,Summary!F$15)/100*$D66</f>
        <v>0.19144644240943101</v>
      </c>
      <c r="G22" s="11">
        <f>SUMIFS('revised template'!$D$6:$D$381,'revised template'!$C$6:$C$381,Summary!$B22,'revised template'!$B$6:$B$381,Summary!G$15)/100*$D66</f>
        <v>0.23235805612313937</v>
      </c>
      <c r="H22" s="11">
        <f>SUMIFS('revised template'!$D$6:$D$381,'revised template'!$C$6:$C$381,Summary!$B22,'revised template'!$B$6:$B$381,Summary!H$15)/100*$D66</f>
        <v>0.23503503351531832</v>
      </c>
      <c r="I22" s="11">
        <f>SUMIFS('revised template'!$D$6:$D$381,'revised template'!$C$6:$C$381,Summary!$B22,'revised template'!$B$6:$B$381,Summary!I$15)/100*$D66</f>
        <v>0.2477700144084905</v>
      </c>
      <c r="J22" s="11">
        <f>SUMIFS('revised template'!$D$6:$D$381,'revised template'!$C$6:$C$381,Summary!$B22,'revised template'!$B$6:$B$381,Summary!J$15)/100*$D66</f>
        <v>0.17787837639513962</v>
      </c>
      <c r="K22" s="11"/>
      <c r="L22" s="11">
        <f>SUMIFS('revised template'!$G$6:$G$381,'revised template'!$C$6:$C$381,Summary!$B22,'revised template'!$B$6:$B$381,Summary!C$15)/100*$D66</f>
        <v>0.19181369589425012</v>
      </c>
      <c r="M22" s="11">
        <f>SUMIFS('revised template'!$G$6:$G$381,'revised template'!$C$6:$C$381,Summary!$B22,'revised template'!$B$6:$B$381,Summary!D$15)/100*$D66</f>
        <v>0.22790714147310379</v>
      </c>
      <c r="N22" s="13">
        <f>SUMIFS('PGE and NCNC'!$F$8:$F$81,'PGE and NCNC'!$A$8:$A$81,Summary!N$15,'PGE and NCNC'!$B$8:$B$81,Summary!$B22)/100*Summary!$D66</f>
        <v>0.18224671065404524</v>
      </c>
      <c r="O22" s="11">
        <f>SUMIFS('revised template'!$G$6:$G$381,'revised template'!$C$6:$C$381,Summary!$B22,'revised template'!$B$6:$B$381,Summary!F$15)/100*$D66</f>
        <v>0.17548664130185307</v>
      </c>
      <c r="P22" s="11">
        <f>SUMIFS('revised template'!$G$6:$G$381,'revised template'!$C$6:$C$381,Summary!$B22,'revised template'!$B$6:$B$381,Summary!G$15)/100*$D66</f>
        <v>0.21297286103199078</v>
      </c>
      <c r="Q22" s="11">
        <f>SUMIFS('revised template'!$G$6:$G$381,'revised template'!$C$6:$C$381,Summary!$B22,'revised template'!$B$6:$B$381,Summary!H$15)/100*$D66</f>
        <v>0.22623193117684653</v>
      </c>
      <c r="R22" s="11">
        <f>SUMIFS('revised template'!$G$6:$G$381,'revised template'!$C$6:$C$381,Summary!$B22,'revised template'!$B$6:$B$381,Summary!I$15)/100*$D66</f>
        <v>0.21803044363403107</v>
      </c>
      <c r="S22" s="11">
        <f>SUMIFS('revised template'!$G$6:$G$381,'revised template'!$C$6:$C$381,Summary!$B22,'revised template'!$B$6:$B$381,Summary!J$15)/100*$D66</f>
        <v>0.18381088227789252</v>
      </c>
      <c r="U22">
        <v>2025</v>
      </c>
      <c r="V22" s="11">
        <f t="shared" si="0"/>
        <v>0.22867419992301288</v>
      </c>
      <c r="W22" s="11">
        <f t="shared" si="1"/>
        <v>0.2082842857804981</v>
      </c>
    </row>
    <row r="23" spans="2:23" x14ac:dyDescent="0.25">
      <c r="B23">
        <v>2026</v>
      </c>
      <c r="C23" s="11">
        <f>SUMIFS('revised template'!$D$6:$D$381,'revised template'!$C$6:$C$381,Summary!$B23,'revised template'!$B$6:$B$381,Summary!C$15)/100*$D67</f>
        <v>0.24846545688854996</v>
      </c>
      <c r="D23" s="11">
        <f>SUMIFS('revised template'!$D$6:$D$381,'revised template'!$C$6:$C$381,Summary!$B23,'revised template'!$B$6:$B$381,Summary!D$15)/100*$D67</f>
        <v>0.23080566915813752</v>
      </c>
      <c r="E23" s="13">
        <f>SUMIFS('PGE and NCNC'!$C$8:$C$81,'PGE and NCNC'!$A$8:$A$81,Summary!E$15,'PGE and NCNC'!$B$8:$B$81,Summary!$B23)/100*Summary!$D67</f>
        <v>0.20290581043686923</v>
      </c>
      <c r="F23" s="11">
        <f>SUMIFS('revised template'!$D$6:$D$381,'revised template'!$C$6:$C$381,Summary!$B23,'revised template'!$B$6:$B$381,Summary!F$15)/100*$D67</f>
        <v>0.19890799837514522</v>
      </c>
      <c r="G23" s="11">
        <f>SUMIFS('revised template'!$D$6:$D$381,'revised template'!$C$6:$C$381,Summary!$B23,'revised template'!$B$6:$B$381,Summary!G$15)/100*$D67</f>
        <v>0.24141412746104138</v>
      </c>
      <c r="H23" s="11">
        <f>SUMIFS('revised template'!$D$6:$D$381,'revised template'!$C$6:$C$381,Summary!$B23,'revised template'!$B$6:$B$381,Summary!H$15)/100*$D67</f>
        <v>0.24134314436790782</v>
      </c>
      <c r="I23" s="11">
        <f>SUMIFS('revised template'!$D$6:$D$381,'revised template'!$C$6:$C$381,Summary!$B23,'revised template'!$B$6:$B$381,Summary!I$15)/100*$D67</f>
        <v>0.25549808806616353</v>
      </c>
      <c r="J23" s="11">
        <f>SUMIFS('revised template'!$D$6:$D$381,'revised template'!$C$6:$C$381,Summary!$B23,'revised template'!$B$6:$B$381,Summary!J$15)/100*$D67</f>
        <v>0.1836752060235109</v>
      </c>
      <c r="K23" s="11"/>
      <c r="L23" s="11">
        <f>SUMIFS('revised template'!$G$6:$G$381,'revised template'!$C$6:$C$381,Summary!$B23,'revised template'!$B$6:$B$381,Summary!C$15)/100*$D67</f>
        <v>0.19838132657078045</v>
      </c>
      <c r="M23" s="11">
        <f>SUMIFS('revised template'!$G$6:$G$381,'revised template'!$C$6:$C$381,Summary!$B23,'revised template'!$B$6:$B$381,Summary!D$15)/100*$D67</f>
        <v>0.23316874457296455</v>
      </c>
      <c r="N23" s="13">
        <f>SUMIFS('PGE and NCNC'!$F$8:$F$81,'PGE and NCNC'!$A$8:$A$81,Summary!N$15,'PGE and NCNC'!$B$8:$B$81,Summary!$B23)/100*Summary!$D67</f>
        <v>0.18675719325584031</v>
      </c>
      <c r="O23" s="11">
        <f>SUMIFS('revised template'!$G$6:$G$381,'revised template'!$C$6:$C$381,Summary!$B23,'revised template'!$B$6:$B$381,Summary!F$15)/100*$D67</f>
        <v>0.18159401270322756</v>
      </c>
      <c r="P23" s="11">
        <f>SUMIFS('revised template'!$G$6:$G$381,'revised template'!$C$6:$C$381,Summary!$B23,'revised template'!$B$6:$B$381,Summary!G$15)/100*$D67</f>
        <v>0.22038484607590278</v>
      </c>
      <c r="Q23" s="11">
        <f>SUMIFS('revised template'!$G$6:$G$381,'revised template'!$C$6:$C$381,Summary!$B23,'revised template'!$B$6:$B$381,Summary!H$15)/100*$D67</f>
        <v>0.23230377535647573</v>
      </c>
      <c r="R23" s="11">
        <f>SUMIFS('revised template'!$G$6:$G$381,'revised template'!$C$6:$C$381,Summary!$B23,'revised template'!$B$6:$B$381,Summary!I$15)/100*$D67</f>
        <v>0.22464999847368738</v>
      </c>
      <c r="S23" s="11">
        <f>SUMIFS('revised template'!$G$6:$G$381,'revised template'!$C$6:$C$381,Summary!$B23,'revised template'!$B$6:$B$381,Summary!J$15)/100*$D67</f>
        <v>0.188360077067525</v>
      </c>
      <c r="U23">
        <v>2026</v>
      </c>
      <c r="V23" s="11">
        <f t="shared" si="0"/>
        <v>0.23593825026435705</v>
      </c>
      <c r="W23" s="11">
        <f t="shared" si="1"/>
        <v>0.21436847535526968</v>
      </c>
    </row>
    <row r="25" spans="2:23" x14ac:dyDescent="0.25">
      <c r="B25" t="s">
        <v>428</v>
      </c>
      <c r="C25" t="s">
        <v>412</v>
      </c>
    </row>
    <row r="26" spans="2:23" x14ac:dyDescent="0.25">
      <c r="C26" t="s">
        <v>6</v>
      </c>
      <c r="D26" t="s">
        <v>9</v>
      </c>
      <c r="E26" t="s">
        <v>410</v>
      </c>
      <c r="F26" t="s">
        <v>11</v>
      </c>
      <c r="G26" t="s">
        <v>12</v>
      </c>
      <c r="H26" t="s">
        <v>3</v>
      </c>
      <c r="I26" t="s">
        <v>7</v>
      </c>
      <c r="J26" t="s">
        <v>10</v>
      </c>
      <c r="L26" t="s">
        <v>6</v>
      </c>
      <c r="M26" t="s">
        <v>9</v>
      </c>
      <c r="N26" t="s">
        <v>410</v>
      </c>
      <c r="O26" t="s">
        <v>11</v>
      </c>
      <c r="P26" t="s">
        <v>12</v>
      </c>
      <c r="Q26" t="s">
        <v>3</v>
      </c>
      <c r="R26" t="s">
        <v>7</v>
      </c>
      <c r="S26" t="s">
        <v>10</v>
      </c>
    </row>
    <row r="27" spans="2:23" x14ac:dyDescent="0.25">
      <c r="C27" t="s">
        <v>25</v>
      </c>
      <c r="D27" t="s">
        <v>25</v>
      </c>
      <c r="E27" t="s">
        <v>25</v>
      </c>
      <c r="F27" t="s">
        <v>25</v>
      </c>
      <c r="G27" t="s">
        <v>25</v>
      </c>
      <c r="H27" t="s">
        <v>25</v>
      </c>
      <c r="I27" t="s">
        <v>25</v>
      </c>
      <c r="J27" t="s">
        <v>25</v>
      </c>
      <c r="L27" t="s">
        <v>26</v>
      </c>
      <c r="M27" t="s">
        <v>26</v>
      </c>
      <c r="N27" t="s">
        <v>26</v>
      </c>
      <c r="O27" t="s">
        <v>26</v>
      </c>
      <c r="P27" t="s">
        <v>26</v>
      </c>
      <c r="Q27" t="s">
        <v>26</v>
      </c>
      <c r="R27" t="s">
        <v>26</v>
      </c>
      <c r="S27" t="s">
        <v>26</v>
      </c>
    </row>
    <row r="28" spans="2:23" x14ac:dyDescent="0.25">
      <c r="B28">
        <v>2020</v>
      </c>
      <c r="C28" s="11">
        <f>SUMIFS('revised template'!$F$6:$F$381,'revised template'!$C$6:$C$381,Summary!$B17,'revised template'!$B$6:$B$381,Summary!C$15)/100*$D61</f>
        <v>0.22154317938241824</v>
      </c>
      <c r="D28" s="11">
        <f>SUMIFS('revised template'!$F$6:$F$381,'revised template'!$C$6:$C$381,Summary!$B17,'revised template'!$B$6:$B$381,Summary!D$15)/100*$D61</f>
        <v>0.20948592134948274</v>
      </c>
      <c r="E28" s="13">
        <f>SUMIFS('PGE and NCNC'!$E$8:$E$81,'PGE and NCNC'!$A$8:$A$81,Summary!E$15,'PGE and NCNC'!$B$8:$B$81,Summary!$B28)/100*Summary!$D61</f>
        <v>0.1763813686076155</v>
      </c>
      <c r="F28" s="11">
        <f>SUMIFS('revised template'!$F$6:$F$381,'revised template'!$C$6:$C$381,Summary!$B17,'revised template'!$B$6:$B$381,Summary!F$15)/100*$D61</f>
        <v>0.16949012812018543</v>
      </c>
      <c r="G28" s="11">
        <f>SUMIFS('revised template'!$F$6:$F$381,'revised template'!$C$6:$C$381,Summary!$B17,'revised template'!$B$6:$B$381,Summary!G$15)/100*$D61</f>
        <v>0.21015811700528159</v>
      </c>
      <c r="H28" s="11">
        <f>SUMIFS('revised template'!$F$6:$F$381,'revised template'!$C$6:$C$381,Summary!$B17,'revised template'!$B$6:$B$381,Summary!H$15)/100*$D61</f>
        <v>0.2215540805823274</v>
      </c>
      <c r="I28" s="11">
        <f>SUMIFS('revised template'!$F$6:$F$381,'revised template'!$C$6:$C$381,Summary!$B17,'revised template'!$B$6:$B$381,Summary!I$15)/100*$D61</f>
        <v>0.23465298719792996</v>
      </c>
      <c r="J28" s="11">
        <f>SUMIFS('revised template'!$F$6:$F$381,'revised template'!$C$6:$C$381,Summary!$B17,'revised template'!$B$6:$B$381,Summary!J$15)/100*$D61</f>
        <v>0.16002794310967197</v>
      </c>
      <c r="K28" s="11"/>
      <c r="L28" s="11">
        <f>SUMIFS('revised template'!$I$6:$I$381,'revised template'!$C$6:$C$381,Summary!$B17,'revised template'!$B$6:$B$381,Summary!C$15)/100*$D61</f>
        <v>0.18349823741253474</v>
      </c>
      <c r="M28" s="11">
        <f>SUMIFS('revised template'!$I$6:$I$381,'revised template'!$C$6:$C$381,Summary!$B17,'revised template'!$B$6:$B$381,Summary!D$15)/100*$D61</f>
        <v>0.22716761085245354</v>
      </c>
      <c r="N28" s="13">
        <f>SUMIFS('PGE and NCNC'!$H$8:$H$81,'PGE and NCNC'!$A$8:$A$81,Summary!N$15,'PGE and NCNC'!$B$8:$B$81,Summary!$B28)/100*Summary!$D61</f>
        <v>0.17005639728979988</v>
      </c>
      <c r="O28" s="11">
        <f>SUMIFS('revised template'!$I$6:$I$381,'revised template'!$C$6:$C$381,Summary!$B17,'revised template'!$B$6:$B$381,Summary!F$15)/100*$D61</f>
        <v>0.1594419661550501</v>
      </c>
      <c r="P28" s="11">
        <f>SUMIFS('revised template'!$I$6:$I$381,'revised template'!$C$6:$C$381,Summary!$B17,'revised template'!$B$6:$B$381,Summary!G$15)/100*$D61</f>
        <v>0.19540793042564292</v>
      </c>
      <c r="Q28" s="11">
        <f>SUMIFS('revised template'!$I$6:$I$381,'revised template'!$C$6:$C$381,Summary!$B17,'revised template'!$B$6:$B$381,Summary!H$15)/100*$D61</f>
        <v>0.2132558996018091</v>
      </c>
      <c r="R28" s="11">
        <f>SUMIFS('revised template'!$I$6:$I$381,'revised template'!$C$6:$C$381,Summary!$B17,'revised template'!$B$6:$B$381,Summary!I$15)/100*$D61</f>
        <v>0.21257196619359592</v>
      </c>
      <c r="S28" s="11">
        <f>SUMIFS('revised template'!$I$6:$I$381,'revised template'!$C$6:$C$381,Summary!$B17,'revised template'!$B$6:$B$381,Summary!J$15)/100*$D61</f>
        <v>0.17204796477100223</v>
      </c>
      <c r="U28">
        <v>2020</v>
      </c>
      <c r="V28" s="11">
        <f>SUMPRODUCT(C5:J5,C28:J28)/SUM(C5:J5)</f>
        <v>0.21303918721179468</v>
      </c>
      <c r="W28" s="11">
        <f>SUMPRODUCT(L5:S5,L28:S28)/SUM(L5:S5)</f>
        <v>0.19888551562630388</v>
      </c>
    </row>
    <row r="29" spans="2:23" x14ac:dyDescent="0.25">
      <c r="B29">
        <v>2021</v>
      </c>
      <c r="C29" s="11">
        <f>SUMIFS('revised template'!$F$6:$F$381,'revised template'!$C$6:$C$381,Summary!$B18,'revised template'!$B$6:$B$381,Summary!C$15)/100*$D62</f>
        <v>0.2316570478101426</v>
      </c>
      <c r="D29" s="11">
        <f>SUMIFS('revised template'!$F$6:$F$381,'revised template'!$C$6:$C$381,Summary!$B18,'revised template'!$B$6:$B$381,Summary!D$15)/100*$D62</f>
        <v>0.21822808700568705</v>
      </c>
      <c r="E29" s="13">
        <f>SUMIFS('PGE and NCNC'!$E$8:$E$81,'PGE and NCNC'!$A$8:$A$81,Summary!E$15,'PGE and NCNC'!$B$8:$B$81,Summary!$B29)/100*Summary!$D62</f>
        <v>0.18376226785596497</v>
      </c>
      <c r="F29" s="11">
        <f>SUMIFS('revised template'!$F$6:$F$381,'revised template'!$C$6:$C$381,Summary!$B18,'revised template'!$B$6:$B$381,Summary!F$15)/100*$D62</f>
        <v>0.17727787839349951</v>
      </c>
      <c r="G29" s="11">
        <f>SUMIFS('revised template'!$F$6:$F$381,'revised template'!$C$6:$C$381,Summary!$B18,'revised template'!$B$6:$B$381,Summary!G$15)/100*$D62</f>
        <v>0.21981448431881914</v>
      </c>
      <c r="H29" s="11">
        <f>SUMIFS('revised template'!$F$6:$F$381,'revised template'!$C$6:$C$381,Summary!$B18,'revised template'!$B$6:$B$381,Summary!H$15)/100*$D62</f>
        <v>0.22742945200623149</v>
      </c>
      <c r="I29" s="11">
        <f>SUMIFS('revised template'!$F$6:$F$381,'revised template'!$C$6:$C$381,Summary!$B18,'revised template'!$B$6:$B$381,Summary!I$15)/100*$D62</f>
        <v>0.24348020253418723</v>
      </c>
      <c r="J29" s="11">
        <f>SUMIFS('revised template'!$F$6:$F$381,'revised template'!$C$6:$C$381,Summary!$B18,'revised template'!$B$6:$B$381,Summary!J$15)/100*$D62</f>
        <v>0.1667245127889827</v>
      </c>
      <c r="K29" s="11"/>
      <c r="L29" s="11">
        <f>SUMIFS('revised template'!$I$6:$I$381,'revised template'!$C$6:$C$381,Summary!$B18,'revised template'!$B$6:$B$381,Summary!C$15)/100*$D62</f>
        <v>0.19109943999121362</v>
      </c>
      <c r="M29" s="11">
        <f>SUMIFS('revised template'!$I$6:$I$381,'revised template'!$C$6:$C$381,Summary!$B18,'revised template'!$B$6:$B$381,Summary!D$15)/100*$D62</f>
        <v>0.23664766026581344</v>
      </c>
      <c r="N29" s="13">
        <f>SUMIFS('PGE and NCNC'!$H$8:$H$81,'PGE and NCNC'!$A$8:$A$81,Summary!N$15,'PGE and NCNC'!$B$8:$B$81,Summary!$B29)/100*Summary!$D62</f>
        <v>0.17587186210536143</v>
      </c>
      <c r="O29" s="11">
        <f>SUMIFS('revised template'!$I$6:$I$381,'revised template'!$C$6:$C$381,Summary!$B18,'revised template'!$B$6:$B$381,Summary!F$15)/100*$D62</f>
        <v>0.16612191034811874</v>
      </c>
      <c r="P29" s="11">
        <f>SUMIFS('revised template'!$I$6:$I$381,'revised template'!$C$6:$C$381,Summary!$B18,'revised template'!$B$6:$B$381,Summary!G$15)/100*$D62</f>
        <v>0.20359469644216938</v>
      </c>
      <c r="Q29" s="11">
        <f>SUMIFS('revised template'!$I$6:$I$381,'revised template'!$C$6:$C$381,Summary!$B18,'revised template'!$B$6:$B$381,Summary!H$15)/100*$D62</f>
        <v>0.21891121235978758</v>
      </c>
      <c r="R29" s="11">
        <f>SUMIFS('revised template'!$I$6:$I$381,'revised template'!$C$6:$C$381,Summary!$B18,'revised template'!$B$6:$B$381,Summary!I$15)/100*$D62</f>
        <v>0.21920673339224686</v>
      </c>
      <c r="S29" s="11">
        <f>SUMIFS('revised template'!$I$6:$I$381,'revised template'!$C$6:$C$381,Summary!$B18,'revised template'!$B$6:$B$381,Summary!J$15)/100*$D62</f>
        <v>0.17793153576074666</v>
      </c>
      <c r="U29">
        <v>2021</v>
      </c>
      <c r="V29" s="11">
        <f t="shared" ref="V29:V34" si="2">SUMPRODUCT(C6:J6,C29:J29)/SUM(C6:J6)</f>
        <v>0.22097821113859389</v>
      </c>
      <c r="W29" s="11">
        <f t="shared" ref="W29:W34" si="3">SUMPRODUCT(L6:S6,L29:S29)/SUM(L6:S6)</f>
        <v>0.20578978828998296</v>
      </c>
    </row>
    <row r="30" spans="2:23" x14ac:dyDescent="0.25">
      <c r="B30">
        <v>2022</v>
      </c>
      <c r="C30" s="11">
        <f>SUMIFS('revised template'!$F$6:$F$381,'revised template'!$C$6:$C$381,Summary!$B19,'revised template'!$B$6:$B$381,Summary!C$15)/100*$D63</f>
        <v>0.23731793356439748</v>
      </c>
      <c r="D30" s="11">
        <f>SUMIFS('revised template'!$F$6:$F$381,'revised template'!$C$6:$C$381,Summary!$B19,'revised template'!$B$6:$B$381,Summary!D$15)/100*$D63</f>
        <v>0.22733663505276391</v>
      </c>
      <c r="E30" s="13">
        <f>SUMIFS('PGE and NCNC'!$E$8:$E$81,'PGE and NCNC'!$A$8:$A$81,Summary!E$15,'PGE and NCNC'!$B$8:$B$81,Summary!$B30)/100*Summary!$D63</f>
        <v>0.19145334261377059</v>
      </c>
      <c r="F30" s="11">
        <f>SUMIFS('revised template'!$F$6:$F$381,'revised template'!$C$6:$C$381,Summary!$B19,'revised template'!$B$6:$B$381,Summary!F$15)/100*$D63</f>
        <v>0.18145069609466075</v>
      </c>
      <c r="G30" s="11">
        <f>SUMIFS('revised template'!$F$6:$F$381,'revised template'!$C$6:$C$381,Summary!$B19,'revised template'!$B$6:$B$381,Summary!G$15)/100*$D63</f>
        <v>0.22498854088723771</v>
      </c>
      <c r="H30" s="11">
        <f>SUMIFS('revised template'!$F$6:$F$381,'revised template'!$C$6:$C$381,Summary!$B19,'revised template'!$B$6:$B$381,Summary!H$15)/100*$D63</f>
        <v>0.23341204699761822</v>
      </c>
      <c r="I30" s="11">
        <f>SUMIFS('revised template'!$F$6:$F$381,'revised template'!$C$6:$C$381,Summary!$B19,'revised template'!$B$6:$B$381,Summary!I$15)/100*$D63</f>
        <v>0.24706853820416236</v>
      </c>
      <c r="J30" s="11">
        <f>SUMIFS('revised template'!$F$6:$F$381,'revised template'!$C$6:$C$381,Summary!$B19,'revised template'!$B$6:$B$381,Summary!J$15)/100*$D63</f>
        <v>0.17370249965636209</v>
      </c>
      <c r="K30" s="11"/>
      <c r="L30" s="11">
        <f>SUMIFS('revised template'!$I$6:$I$381,'revised template'!$C$6:$C$381,Summary!$B19,'revised template'!$B$6:$B$381,Summary!C$15)/100*$D63</f>
        <v>0.1944878316519778</v>
      </c>
      <c r="M30" s="11">
        <f>SUMIFS('revised template'!$I$6:$I$381,'revised template'!$C$6:$C$381,Summary!$B19,'revised template'!$B$6:$B$381,Summary!D$15)/100*$D63</f>
        <v>0.24652501662876089</v>
      </c>
      <c r="N30" s="13">
        <f>SUMIFS('PGE and NCNC'!$H$8:$H$81,'PGE and NCNC'!$A$8:$A$81,Summary!N$15,'PGE and NCNC'!$B$8:$B$81,Summary!$B30)/100*Summary!$D63</f>
        <v>0.18188744690804923</v>
      </c>
      <c r="O30" s="11">
        <f>SUMIFS('revised template'!$I$6:$I$381,'revised template'!$C$6:$C$381,Summary!$B19,'revised template'!$B$6:$B$381,Summary!F$15)/100*$D63</f>
        <v>0.16882971995004917</v>
      </c>
      <c r="P30" s="11">
        <f>SUMIFS('revised template'!$I$6:$I$381,'revised template'!$C$6:$C$381,Summary!$B19,'revised template'!$B$6:$B$381,Summary!G$15)/100*$D63</f>
        <v>0.2069133175245596</v>
      </c>
      <c r="Q30" s="11">
        <f>SUMIFS('revised template'!$I$6:$I$381,'revised template'!$C$6:$C$381,Summary!$B19,'revised template'!$B$6:$B$381,Summary!H$15)/100*$D63</f>
        <v>0.2246697326880438</v>
      </c>
      <c r="R30" s="11">
        <f>SUMIFS('revised template'!$I$6:$I$381,'revised template'!$C$6:$C$381,Summary!$B19,'revised template'!$B$6:$B$381,Summary!I$15)/100*$D63</f>
        <v>0.21985346164352471</v>
      </c>
      <c r="S30" s="11">
        <f>SUMIFS('revised template'!$I$6:$I$381,'revised template'!$C$6:$C$381,Summary!$B19,'revised template'!$B$6:$B$381,Summary!J$15)/100*$D63</f>
        <v>0.18401757038634248</v>
      </c>
      <c r="U30">
        <v>2022</v>
      </c>
      <c r="V30" s="11">
        <f t="shared" si="2"/>
        <v>0.22705278419578589</v>
      </c>
      <c r="W30" s="11">
        <f t="shared" si="3"/>
        <v>0.2106538540472041</v>
      </c>
    </row>
    <row r="31" spans="2:23" x14ac:dyDescent="0.25">
      <c r="B31">
        <v>2023</v>
      </c>
      <c r="C31" s="11">
        <f>SUMIFS('revised template'!$F$6:$F$381,'revised template'!$C$6:$C$381,Summary!$B20,'revised template'!$B$6:$B$381,Summary!C$15)/100*$D64</f>
        <v>0.24593817198276929</v>
      </c>
      <c r="D31" s="11">
        <f>SUMIFS('revised template'!$F$6:$F$381,'revised template'!$C$6:$C$381,Summary!$B20,'revised template'!$B$6:$B$381,Summary!D$15)/100*$D64</f>
        <v>0.23683345714903617</v>
      </c>
      <c r="E31" s="13">
        <f>SUMIFS('PGE and NCNC'!$E$8:$E$81,'PGE and NCNC'!$A$8:$A$81,Summary!E$15,'PGE and NCNC'!$B$8:$B$81,Summary!$B31)/100*Summary!$D64</f>
        <v>0.19947313336183956</v>
      </c>
      <c r="F31" s="11">
        <f>SUMIFS('revised template'!$F$6:$F$381,'revised template'!$C$6:$C$381,Summary!$B20,'revised template'!$B$6:$B$381,Summary!F$15)/100*$D64</f>
        <v>0.18799956690682287</v>
      </c>
      <c r="G31" s="11">
        <f>SUMIFS('revised template'!$F$6:$F$381,'revised template'!$C$6:$C$381,Summary!$B20,'revised template'!$B$6:$B$381,Summary!G$15)/100*$D64</f>
        <v>0.23310876814565895</v>
      </c>
      <c r="H31" s="11">
        <f>SUMIFS('revised template'!$F$6:$F$381,'revised template'!$C$6:$C$381,Summary!$B20,'revised template'!$B$6:$B$381,Summary!H$15)/100*$D64</f>
        <v>0.23722486531358628</v>
      </c>
      <c r="I31" s="11">
        <f>SUMIFS('revised template'!$F$6:$F$381,'revised template'!$C$6:$C$381,Summary!$B20,'revised template'!$B$6:$B$381,Summary!I$15)/100*$D64</f>
        <v>0.25709646693656329</v>
      </c>
      <c r="J31" s="11">
        <f>SUMIFS('revised template'!$F$6:$F$381,'revised template'!$C$6:$C$381,Summary!$B20,'revised template'!$B$6:$B$381,Summary!J$15)/100*$D64</f>
        <v>0.1809787251880878</v>
      </c>
      <c r="K31" s="11"/>
      <c r="L31" s="11">
        <f>SUMIFS('revised template'!$I$6:$I$381,'revised template'!$C$6:$C$381,Summary!$B20,'revised template'!$B$6:$B$381,Summary!C$15)/100*$D64</f>
        <v>0.20078341560339349</v>
      </c>
      <c r="M31" s="11">
        <f>SUMIFS('revised template'!$I$6:$I$381,'revised template'!$C$6:$C$381,Summary!$B20,'revised template'!$B$6:$B$381,Summary!D$15)/100*$D64</f>
        <v>0.25682341936820718</v>
      </c>
      <c r="N31" s="13">
        <f>SUMIFS('PGE and NCNC'!$H$8:$H$81,'PGE and NCNC'!$A$8:$A$81,Summary!N$15,'PGE and NCNC'!$B$8:$B$81,Summary!$B31)/100*Summary!$D64</f>
        <v>0.18811522111451101</v>
      </c>
      <c r="O31" s="11">
        <f>SUMIFS('revised template'!$I$6:$I$381,'revised template'!$C$6:$C$381,Summary!$B20,'revised template'!$B$6:$B$381,Summary!F$15)/100*$D64</f>
        <v>0.17425081380533927</v>
      </c>
      <c r="P31" s="11">
        <f>SUMIFS('revised template'!$I$6:$I$381,'revised template'!$C$6:$C$381,Summary!$B20,'revised template'!$B$6:$B$381,Summary!G$15)/100*$D64</f>
        <v>0.21355726927986643</v>
      </c>
      <c r="Q31" s="11">
        <f>SUMIFS('revised template'!$I$6:$I$381,'revised template'!$C$6:$C$381,Summary!$B20,'revised template'!$B$6:$B$381,Summary!H$15)/100*$D64</f>
        <v>0.22833974408143751</v>
      </c>
      <c r="R31" s="11">
        <f>SUMIFS('revised template'!$I$6:$I$381,'revised template'!$C$6:$C$381,Summary!$B20,'revised template'!$B$6:$B$381,Summary!I$15)/100*$D64</f>
        <v>0.22778356476622438</v>
      </c>
      <c r="S31" s="11">
        <f>SUMIFS('revised template'!$I$6:$I$381,'revised template'!$C$6:$C$381,Summary!$B20,'revised template'!$B$6:$B$381,Summary!J$15)/100*$D64</f>
        <v>0.19031827941200266</v>
      </c>
      <c r="U31">
        <v>2023</v>
      </c>
      <c r="V31" s="11">
        <f t="shared" si="2"/>
        <v>0.23399453331017667</v>
      </c>
      <c r="W31" s="11">
        <f t="shared" si="3"/>
        <v>0.2166438653518532</v>
      </c>
    </row>
    <row r="32" spans="2:23" x14ac:dyDescent="0.25">
      <c r="B32">
        <v>2024</v>
      </c>
      <c r="C32" s="11">
        <f>SUMIFS('revised template'!$F$6:$F$381,'revised template'!$C$6:$C$381,Summary!$B21,'revised template'!$B$6:$B$381,Summary!C$15)/100*$D65</f>
        <v>0.25673803167151821</v>
      </c>
      <c r="D32" s="11">
        <f>SUMIFS('revised template'!$F$6:$F$381,'revised template'!$C$6:$C$381,Summary!$B21,'revised template'!$B$6:$B$381,Summary!D$15)/100*$D65</f>
        <v>0.24673206536908424</v>
      </c>
      <c r="E32" s="13">
        <f>SUMIFS('PGE and NCNC'!$E$8:$E$81,'PGE and NCNC'!$A$8:$A$81,Summary!E$15,'PGE and NCNC'!$B$8:$B$81,Summary!$B32)/100*Summary!$D65</f>
        <v>0.20783313023926356</v>
      </c>
      <c r="F32" s="11">
        <f>SUMIFS('revised template'!$F$6:$F$381,'revised template'!$C$6:$C$381,Summary!$B21,'revised template'!$B$6:$B$381,Summary!F$15)/100*$D65</f>
        <v>0.19629790357789706</v>
      </c>
      <c r="G32" s="11">
        <f>SUMIFS('revised template'!$F$6:$F$381,'revised template'!$C$6:$C$381,Summary!$B21,'revised template'!$B$6:$B$381,Summary!G$15)/100*$D65</f>
        <v>0.24339823354645324</v>
      </c>
      <c r="H32" s="11">
        <f>SUMIFS('revised template'!$F$6:$F$381,'revised template'!$C$6:$C$381,Summary!$B21,'revised template'!$B$6:$B$381,Summary!H$15)/100*$D65</f>
        <v>0.24556026197761638</v>
      </c>
      <c r="I32" s="11">
        <f>SUMIFS('revised template'!$F$6:$F$381,'revised template'!$C$6:$C$381,Summary!$B21,'revised template'!$B$6:$B$381,Summary!I$15)/100*$D65</f>
        <v>0.26787695467498396</v>
      </c>
      <c r="J32" s="11">
        <f>SUMIFS('revised template'!$F$6:$F$381,'revised template'!$C$6:$C$381,Summary!$B21,'revised template'!$B$6:$B$381,Summary!J$15)/100*$D65</f>
        <v>0.18856361420022397</v>
      </c>
      <c r="K32" s="11"/>
      <c r="L32" s="11">
        <f>SUMIFS('revised template'!$I$6:$I$381,'revised template'!$C$6:$C$381,Summary!$B21,'revised template'!$B$6:$B$381,Summary!C$15)/100*$D65</f>
        <v>0.20822890085861087</v>
      </c>
      <c r="M32" s="11">
        <f>SUMIFS('revised template'!$I$6:$I$381,'revised template'!$C$6:$C$381,Summary!$B21,'revised template'!$B$6:$B$381,Summary!D$15)/100*$D65</f>
        <v>0.26755752104734298</v>
      </c>
      <c r="N32" s="13">
        <f>SUMIFS('PGE and NCNC'!$H$8:$H$81,'PGE and NCNC'!$A$8:$A$81,Summary!N$15,'PGE and NCNC'!$B$8:$B$81,Summary!$B32)/100*Summary!$D65</f>
        <v>0.1945602251948188</v>
      </c>
      <c r="O32" s="11">
        <f>SUMIFS('revised template'!$I$6:$I$381,'revised template'!$C$6:$C$381,Summary!$B21,'revised template'!$B$6:$B$381,Summary!F$15)/100*$D65</f>
        <v>0.18074077337184724</v>
      </c>
      <c r="P32" s="11">
        <f>SUMIFS('revised template'!$I$6:$I$381,'revised template'!$C$6:$C$381,Summary!$B21,'revised template'!$B$6:$B$381,Summary!G$15)/100*$D65</f>
        <v>0.22151119507506237</v>
      </c>
      <c r="Q32" s="11">
        <f>SUMIFS('revised template'!$I$6:$I$381,'revised template'!$C$6:$C$381,Summary!$B21,'revised template'!$B$6:$B$381,Summary!H$15)/100*$D65</f>
        <v>0.23636294324551305</v>
      </c>
      <c r="R32" s="11">
        <f>SUMIFS('revised template'!$I$6:$I$381,'revised template'!$C$6:$C$381,Summary!$B21,'revised template'!$B$6:$B$381,Summary!I$15)/100*$D65</f>
        <v>0.23603936474012935</v>
      </c>
      <c r="S32" s="11">
        <f>SUMIFS('revised template'!$I$6:$I$381,'revised template'!$C$6:$C$381,Summary!$B21,'revised template'!$B$6:$B$381,Summary!J$15)/100*$D65</f>
        <v>0.1968387623378412</v>
      </c>
      <c r="U32">
        <v>2024</v>
      </c>
      <c r="V32" s="11">
        <f t="shared" si="2"/>
        <v>0.24333250480373694</v>
      </c>
      <c r="W32" s="11">
        <f t="shared" si="3"/>
        <v>0.22459119775469727</v>
      </c>
    </row>
    <row r="33" spans="2:23" x14ac:dyDescent="0.25">
      <c r="B33">
        <v>2025</v>
      </c>
      <c r="C33" s="11">
        <f>SUMIFS('revised template'!$F$6:$F$381,'revised template'!$C$6:$C$381,Summary!$B22,'revised template'!$B$6:$B$381,Summary!C$15)/100*$D66</f>
        <v>0.26526638057152102</v>
      </c>
      <c r="D33" s="11">
        <f>SUMIFS('revised template'!$F$6:$F$381,'revised template'!$C$6:$C$381,Summary!$B22,'revised template'!$B$6:$B$381,Summary!D$15)/100*$D66</f>
        <v>0.25705211288309454</v>
      </c>
      <c r="E33" s="13">
        <f>SUMIFS('PGE and NCNC'!$E$8:$E$81,'PGE and NCNC'!$A$8:$A$81,Summary!E$15,'PGE and NCNC'!$B$8:$B$81,Summary!$B33)/100*Summary!$D66</f>
        <v>0.21655000190439158</v>
      </c>
      <c r="F33" s="11">
        <f>SUMIFS('revised template'!$F$6:$F$381,'revised template'!$C$6:$C$381,Summary!$B22,'revised template'!$B$6:$B$381,Summary!F$15)/100*$D66</f>
        <v>0.20274849066607697</v>
      </c>
      <c r="G33" s="11">
        <f>SUMIFS('revised template'!$F$6:$F$381,'revised template'!$C$6:$C$381,Summary!$B22,'revised template'!$B$6:$B$381,Summary!G$15)/100*$D66</f>
        <v>0.25139659457824837</v>
      </c>
      <c r="H33" s="11">
        <f>SUMIFS('revised template'!$F$6:$F$381,'revised template'!$C$6:$C$381,Summary!$B22,'revised template'!$B$6:$B$381,Summary!H$15)/100*$D66</f>
        <v>0.25467858710530311</v>
      </c>
      <c r="I33" s="11">
        <f>SUMIFS('revised template'!$F$6:$F$381,'revised template'!$C$6:$C$381,Summary!$B22,'revised template'!$B$6:$B$381,Summary!I$15)/100*$D66</f>
        <v>0.27867672477160299</v>
      </c>
      <c r="J33" s="11">
        <f>SUMIFS('revised template'!$F$6:$F$381,'revised template'!$C$6:$C$381,Summary!$B22,'revised template'!$B$6:$B$381,Summary!J$15)/100*$D66</f>
        <v>0.19647228989501717</v>
      </c>
      <c r="K33" s="11"/>
      <c r="L33" s="11">
        <f>SUMIFS('revised template'!$I$6:$I$381,'revised template'!$C$6:$C$381,Summary!$B22,'revised template'!$B$6:$B$381,Summary!C$15)/100*$D66</f>
        <v>0.21361437647037823</v>
      </c>
      <c r="M33" s="11">
        <f>SUMIFS('revised template'!$I$6:$I$381,'revised template'!$C$6:$C$381,Summary!$B22,'revised template'!$B$6:$B$381,Summary!D$15)/100*$D66</f>
        <v>0.27874863366502778</v>
      </c>
      <c r="N33" s="13">
        <f>SUMIFS('PGE and NCNC'!$H$8:$H$81,'PGE and NCNC'!$A$8:$A$81,Summary!N$15,'PGE and NCNC'!$B$8:$B$81,Summary!$B33)/100*Summary!$D66</f>
        <v>0.20123208514912488</v>
      </c>
      <c r="O33" s="11">
        <f>SUMIFS('revised template'!$I$6:$I$381,'revised template'!$C$6:$C$381,Summary!$B22,'revised template'!$B$6:$B$381,Summary!F$15)/100*$D66</f>
        <v>0.18528590961450728</v>
      </c>
      <c r="P33" s="11">
        <f>SUMIFS('revised template'!$I$6:$I$381,'revised template'!$C$6:$C$381,Summary!$B22,'revised template'!$B$6:$B$381,Summary!G$15)/100*$D66</f>
        <v>0.22708159594315691</v>
      </c>
      <c r="Q33" s="11">
        <f>SUMIFS('revised template'!$I$6:$I$381,'revised template'!$C$6:$C$381,Summary!$B22,'revised template'!$B$6:$B$381,Summary!H$15)/100*$D66</f>
        <v>0.24513974673681246</v>
      </c>
      <c r="R33" s="11">
        <f>SUMIFS('revised template'!$I$6:$I$381,'revised template'!$C$6:$C$381,Summary!$B22,'revised template'!$B$6:$B$381,Summary!I$15)/100*$D66</f>
        <v>0.24450135487776442</v>
      </c>
      <c r="S33" s="11">
        <f>SUMIFS('revised template'!$I$6:$I$381,'revised template'!$C$6:$C$381,Summary!$B22,'revised template'!$B$6:$B$381,Summary!J$15)/100*$D66</f>
        <v>0.20358875789619335</v>
      </c>
      <c r="U33">
        <v>2025</v>
      </c>
      <c r="V33" s="11">
        <f t="shared" si="2"/>
        <v>0.25221880506893574</v>
      </c>
      <c r="W33" s="11">
        <f t="shared" si="3"/>
        <v>0.23208170219665691</v>
      </c>
    </row>
    <row r="34" spans="2:23" x14ac:dyDescent="0.25">
      <c r="B34">
        <v>2026</v>
      </c>
      <c r="C34" s="11">
        <f>SUMIFS('revised template'!$F$6:$F$381,'revised template'!$C$6:$C$381,Summary!$B23,'revised template'!$B$6:$B$381,Summary!C$15)/100*$D67</f>
        <v>0.27714462617365981</v>
      </c>
      <c r="D34" s="11">
        <f>SUMIFS('revised template'!$F$6:$F$381,'revised template'!$C$6:$C$381,Summary!$B23,'revised template'!$B$6:$B$381,Summary!D$15)/100*$D67</f>
        <v>0.26780952171745559</v>
      </c>
      <c r="E34" s="13">
        <f>SUMIFS('PGE and NCNC'!$E$8:$E$81,'PGE and NCNC'!$A$8:$A$81,Summary!E$15,'PGE and NCNC'!$B$8:$B$81,Summary!$B34)/100*Summary!$D67</f>
        <v>0.22563728073747599</v>
      </c>
      <c r="F34" s="11">
        <f>SUMIFS('revised template'!$F$6:$F$381,'revised template'!$C$6:$C$381,Summary!$B23,'revised template'!$B$6:$B$381,Summary!F$15)/100*$D67</f>
        <v>0.21189228859503403</v>
      </c>
      <c r="G34" s="11">
        <f>SUMIFS('revised template'!$F$6:$F$381,'revised template'!$C$6:$C$381,Summary!$B23,'revised template'!$B$6:$B$381,Summary!G$15)/100*$D67</f>
        <v>0.26273438384266956</v>
      </c>
      <c r="H34" s="11">
        <f>SUMIFS('revised template'!$F$6:$F$381,'revised template'!$C$6:$C$381,Summary!$B23,'revised template'!$B$6:$B$381,Summary!H$15)/100*$D67</f>
        <v>0.26324732789598754</v>
      </c>
      <c r="I34" s="11">
        <f>SUMIFS('revised template'!$F$6:$F$381,'revised template'!$C$6:$C$381,Summary!$B23,'revised template'!$B$6:$B$381,Summary!I$15)/100*$D67</f>
        <v>0.28953878449726805</v>
      </c>
      <c r="J34" s="11">
        <f>SUMIFS('revised template'!$F$6:$F$381,'revised template'!$C$6:$C$381,Summary!$B23,'revised template'!$B$6:$B$381,Summary!J$15)/100*$D67</f>
        <v>0.2047170299806759</v>
      </c>
      <c r="K34" s="11"/>
      <c r="L34" s="11">
        <f>SUMIFS('revised template'!$I$6:$I$381,'revised template'!$C$6:$C$381,Summary!$B23,'revised template'!$B$6:$B$381,Summary!C$15)/100*$D67</f>
        <v>0.22158949745022327</v>
      </c>
      <c r="M34" s="11">
        <f>SUMIFS('revised template'!$I$6:$I$381,'revised template'!$C$6:$C$381,Summary!$B23,'revised template'!$B$6:$B$381,Summary!D$15)/100*$D67</f>
        <v>0.29041402314859127</v>
      </c>
      <c r="N34" s="13">
        <f>SUMIFS('PGE and NCNC'!$H$8:$H$81,'PGE and NCNC'!$A$8:$A$81,Summary!N$15,'PGE and NCNC'!$B$8:$B$81,Summary!$B34)/100*Summary!$D67</f>
        <v>0.20813717061736875</v>
      </c>
      <c r="O34" s="11">
        <f>SUMIFS('revised template'!$I$6:$I$381,'revised template'!$C$6:$C$381,Summary!$B23,'revised template'!$B$6:$B$381,Summary!F$15)/100*$D67</f>
        <v>0.19224913700274349</v>
      </c>
      <c r="P34" s="11">
        <f>SUMIFS('revised template'!$I$6:$I$381,'revised template'!$C$6:$C$381,Summary!$B23,'revised template'!$B$6:$B$381,Summary!G$15)/100*$D67</f>
        <v>0.23561554648222138</v>
      </c>
      <c r="Q34" s="11">
        <f>SUMIFS('revised template'!$I$6:$I$381,'revised template'!$C$6:$C$381,Summary!$B23,'revised template'!$B$6:$B$381,Summary!H$15)/100*$D67</f>
        <v>0.25338755025715032</v>
      </c>
      <c r="R34" s="11">
        <f>SUMIFS('revised template'!$I$6:$I$381,'revised template'!$C$6:$C$381,Summary!$B23,'revised template'!$B$6:$B$381,Summary!I$15)/100*$D67</f>
        <v>0.25347079906386755</v>
      </c>
      <c r="S34" s="11">
        <f>SUMIFS('revised template'!$I$6:$I$381,'revised template'!$C$6:$C$381,Summary!$B23,'revised template'!$B$6:$B$381,Summary!J$15)/100*$D67</f>
        <v>0.21057471032323821</v>
      </c>
      <c r="U34">
        <v>2026</v>
      </c>
      <c r="V34" s="11">
        <f t="shared" si="2"/>
        <v>0.26217408204779757</v>
      </c>
      <c r="W34" s="11">
        <f t="shared" si="3"/>
        <v>0.24052635843174311</v>
      </c>
    </row>
    <row r="36" spans="2:23" x14ac:dyDescent="0.25">
      <c r="B36" t="s">
        <v>428</v>
      </c>
      <c r="C36" t="s">
        <v>413</v>
      </c>
    </row>
    <row r="37" spans="2:23" x14ac:dyDescent="0.25">
      <c r="C37" t="s">
        <v>6</v>
      </c>
      <c r="D37" t="s">
        <v>9</v>
      </c>
      <c r="E37" t="s">
        <v>410</v>
      </c>
      <c r="F37" t="s">
        <v>11</v>
      </c>
      <c r="G37" t="s">
        <v>12</v>
      </c>
      <c r="H37" t="s">
        <v>3</v>
      </c>
      <c r="I37" t="s">
        <v>7</v>
      </c>
      <c r="J37" t="s">
        <v>10</v>
      </c>
      <c r="L37" t="s">
        <v>6</v>
      </c>
      <c r="M37" t="s">
        <v>9</v>
      </c>
      <c r="N37" t="s">
        <v>410</v>
      </c>
      <c r="O37" t="s">
        <v>11</v>
      </c>
      <c r="P37" t="s">
        <v>12</v>
      </c>
      <c r="Q37" t="s">
        <v>3</v>
      </c>
      <c r="R37" t="s">
        <v>7</v>
      </c>
      <c r="S37" t="s">
        <v>10</v>
      </c>
    </row>
    <row r="38" spans="2:23" x14ac:dyDescent="0.25">
      <c r="C38" t="s">
        <v>25</v>
      </c>
      <c r="D38" t="s">
        <v>25</v>
      </c>
      <c r="E38" t="s">
        <v>25</v>
      </c>
      <c r="F38" t="s">
        <v>25</v>
      </c>
      <c r="G38" t="s">
        <v>25</v>
      </c>
      <c r="H38" t="s">
        <v>25</v>
      </c>
      <c r="I38" t="s">
        <v>25</v>
      </c>
      <c r="J38" t="s">
        <v>25</v>
      </c>
      <c r="L38" t="s">
        <v>26</v>
      </c>
      <c r="M38" t="s">
        <v>26</v>
      </c>
      <c r="N38" t="s">
        <v>26</v>
      </c>
      <c r="O38" t="s">
        <v>26</v>
      </c>
      <c r="P38" t="s">
        <v>26</v>
      </c>
      <c r="Q38" t="s">
        <v>26</v>
      </c>
      <c r="R38" t="s">
        <v>26</v>
      </c>
      <c r="S38" t="s">
        <v>26</v>
      </c>
    </row>
    <row r="39" spans="2:23" x14ac:dyDescent="0.25">
      <c r="B39">
        <v>2020</v>
      </c>
      <c r="C39" s="11">
        <f>SUMIFS('revised template'!$E$6:$E$381,'revised template'!$C$6:$C$381,Summary!$B17,'revised template'!$B$6:$B$381,Summary!C$15)/100*$D61</f>
        <v>0.19396254701540641</v>
      </c>
      <c r="D39" s="11">
        <f>SUMIFS('revised template'!$E$6:$E$381,'revised template'!$C$6:$C$381,Summary!$B17,'revised template'!$B$6:$B$381,Summary!D$15)/100*$D61</f>
        <v>0.18682071111890169</v>
      </c>
      <c r="E39" s="13">
        <f>SUMIFS('PGE and NCNC'!$D$8:$D$81,'PGE and NCNC'!$A$8:$A$81,Summary!E$15,'PGE and NCNC'!$B$8:$B$81,Summary!$B39)/100*Summary!$D61</f>
        <v>0.16065514532626704</v>
      </c>
      <c r="F39" s="11">
        <f>SUMIFS('revised template'!$E$6:$E$381,'revised template'!$C$6:$C$381,Summary!$B17,'revised template'!$B$6:$B$381,Summary!F$15)/100*$D61</f>
        <v>0.15618375711290922</v>
      </c>
      <c r="G39" s="11">
        <f>SUMIFS('revised template'!$E$6:$E$381,'revised template'!$C$6:$C$381,Summary!$B17,'revised template'!$B$6:$B$381,Summary!G$15)/100*$D61</f>
        <v>0.19117550081289447</v>
      </c>
      <c r="H39" s="11">
        <f>SUMIFS('revised template'!$E$6:$E$381,'revised template'!$C$6:$C$381,Summary!$B17,'revised template'!$B$6:$B$381,Summary!H$15)/100*$D61</f>
        <v>0.19969474517523123</v>
      </c>
      <c r="I39" s="11">
        <f>SUMIFS('revised template'!$E$6:$E$381,'revised template'!$C$6:$C$381,Summary!$B17,'revised template'!$B$6:$B$381,Summary!I$15)/100*$D61</f>
        <v>0.20178888404987655</v>
      </c>
      <c r="J39" s="11">
        <f>SUMIFS('revised template'!$E$6:$E$381,'revised template'!$C$6:$C$381,Summary!$B17,'revised template'!$B$6:$B$381,Summary!J$15)/100*$D61</f>
        <v>0.14535845399114106</v>
      </c>
      <c r="K39" s="11"/>
      <c r="L39" s="11">
        <f>SUMIFS('revised template'!$H$6:$H$381,'revised template'!$C$6:$C$381,Summary!$B17,'revised template'!$B$6:$B$381,Summary!C$15)/100*$D61</f>
        <v>0.15853038526783578</v>
      </c>
      <c r="M39" s="11">
        <f>SUMIFS('revised template'!$H$6:$H$381,'revised template'!$C$6:$C$381,Summary!$B17,'revised template'!$B$6:$B$381,Summary!D$15)/100*$D61</f>
        <v>0.18919526580500973</v>
      </c>
      <c r="N39" s="13">
        <f>SUMIFS('PGE and NCNC'!$G$8:$G$81,'PGE and NCNC'!$A$8:$A$81,Summary!N$15,'PGE and NCNC'!$B$8:$B$81,Summary!$B39)/100*Summary!$D61</f>
        <v>0.15463138351920674</v>
      </c>
      <c r="O39" s="11">
        <f>SUMIFS('revised template'!$H$6:$H$381,'revised template'!$C$6:$C$381,Summary!$B17,'revised template'!$B$6:$B$381,Summary!F$15)/100*$D61</f>
        <v>0.14568332026545813</v>
      </c>
      <c r="P39" s="11">
        <f>SUMIFS('revised template'!$H$6:$H$381,'revised template'!$C$6:$C$381,Summary!$B17,'revised template'!$B$6:$B$381,Summary!G$15)/100*$D61</f>
        <v>0.17894215681677289</v>
      </c>
      <c r="Q39" s="11">
        <f>SUMIFS('revised template'!$H$6:$H$381,'revised template'!$C$6:$C$381,Summary!$B17,'revised template'!$B$6:$B$381,Summary!H$15)/100*$D61</f>
        <v>0.19221529306147622</v>
      </c>
      <c r="R39" s="11">
        <f>SUMIFS('revised template'!$H$6:$H$381,'revised template'!$C$6:$C$381,Summary!$B17,'revised template'!$B$6:$B$381,Summary!I$15)/100*$D61</f>
        <v>0.18283611813770045</v>
      </c>
      <c r="S39" s="11">
        <f>SUMIFS('revised template'!$H$6:$H$381,'revised template'!$C$6:$C$381,Summary!$B17,'revised template'!$B$6:$B$381,Summary!J$15)/100*$D61</f>
        <v>0.15583584013242976</v>
      </c>
      <c r="U39">
        <v>2020</v>
      </c>
      <c r="V39" s="11">
        <f>SUMPRODUCT(C5:J5,C39:J39)/SUM(C5:J5)</f>
        <v>0.18948200352973213</v>
      </c>
      <c r="W39" s="11">
        <f>SUMPRODUCT(L5:S5,L39:S39)/SUM(L5:S5)</f>
        <v>0.17461722255488904</v>
      </c>
    </row>
    <row r="40" spans="2:23" x14ac:dyDescent="0.25">
      <c r="B40">
        <v>2021</v>
      </c>
      <c r="C40" s="11">
        <f>SUMIFS('revised template'!$E$6:$E$381,'revised template'!$C$6:$C$381,Summary!$B18,'revised template'!$B$6:$B$381,Summary!C$15)/100*$D62</f>
        <v>0.20096835774285907</v>
      </c>
      <c r="D40" s="11">
        <f>SUMIFS('revised template'!$E$6:$E$381,'revised template'!$C$6:$C$381,Summary!$B18,'revised template'!$B$6:$B$381,Summary!D$15)/100*$D62</f>
        <v>0.19015081843395018</v>
      </c>
      <c r="E40" s="13">
        <f>SUMIFS('PGE and NCNC'!$D$8:$D$81,'PGE and NCNC'!$A$8:$A$81,Summary!E$15,'PGE and NCNC'!$B$8:$B$81,Summary!$B40)/100*Summary!$D62</f>
        <v>0.16471722553491791</v>
      </c>
      <c r="F40" s="11">
        <f>SUMIFS('revised template'!$E$6:$E$381,'revised template'!$C$6:$C$381,Summary!$B18,'revised template'!$B$6:$B$381,Summary!F$15)/100*$D62</f>
        <v>0.16190327056890771</v>
      </c>
      <c r="G40" s="11">
        <f>SUMIFS('revised template'!$E$6:$E$381,'revised template'!$C$6:$C$381,Summary!$B18,'revised template'!$B$6:$B$381,Summary!G$15)/100*$D62</f>
        <v>0.19817642632249222</v>
      </c>
      <c r="H40" s="11">
        <f>SUMIFS('revised template'!$E$6:$E$381,'revised template'!$C$6:$C$381,Summary!$B18,'revised template'!$B$6:$B$381,Summary!H$15)/100*$D62</f>
        <v>0.20353313577322721</v>
      </c>
      <c r="I40" s="11">
        <f>SUMIFS('revised template'!$E$6:$E$381,'revised template'!$C$6:$C$381,Summary!$B18,'revised template'!$B$6:$B$381,Summary!I$15)/100*$D62</f>
        <v>0.20828912758360119</v>
      </c>
      <c r="J40" s="11">
        <f>SUMIFS('revised template'!$E$6:$E$381,'revised template'!$C$6:$C$381,Summary!$B18,'revised template'!$B$6:$B$381,Summary!J$15)/100*$D62</f>
        <v>0.14903376546602942</v>
      </c>
      <c r="K40" s="11"/>
      <c r="L40" s="11">
        <f>SUMIFS('revised template'!$H$6:$H$381,'revised template'!$C$6:$C$381,Summary!$B18,'revised template'!$B$6:$B$381,Summary!C$15)/100*$D62</f>
        <v>0.16439193758143555</v>
      </c>
      <c r="M40" s="11">
        <f>SUMIFS('revised template'!$H$6:$H$381,'revised template'!$C$6:$C$381,Summary!$B18,'revised template'!$B$6:$B$381,Summary!D$15)/100*$D62</f>
        <v>0.19256769991499889</v>
      </c>
      <c r="N40" s="13">
        <f>SUMIFS('PGE and NCNC'!$G$8:$G$81,'PGE and NCNC'!$A$8:$A$81,Summary!N$15,'PGE and NCNC'!$B$8:$B$81,Summary!$B40)/100*Summary!$D62</f>
        <v>0.15730311778620923</v>
      </c>
      <c r="O40" s="11">
        <f>SUMIFS('revised template'!$H$6:$H$381,'revised template'!$C$6:$C$381,Summary!$B18,'revised template'!$B$6:$B$381,Summary!F$15)/100*$D62</f>
        <v>0.15121933691790357</v>
      </c>
      <c r="P40" s="11">
        <f>SUMIFS('revised template'!$H$6:$H$381,'revised template'!$C$6:$C$381,Summary!$B18,'revised template'!$B$6:$B$381,Summary!G$15)/100*$D62</f>
        <v>0.18574202078306001</v>
      </c>
      <c r="Q40" s="11">
        <f>SUMIFS('revised template'!$H$6:$H$381,'revised template'!$C$6:$C$381,Summary!$B18,'revised template'!$B$6:$B$381,Summary!H$15)/100*$D62</f>
        <v>0.19590991894174556</v>
      </c>
      <c r="R40" s="11">
        <f>SUMIFS('revised template'!$H$6:$H$381,'revised template'!$C$6:$C$381,Summary!$B18,'revised template'!$B$6:$B$381,Summary!I$15)/100*$D62</f>
        <v>0.18825087536646146</v>
      </c>
      <c r="S40" s="11">
        <f>SUMIFS('revised template'!$H$6:$H$381,'revised template'!$C$6:$C$381,Summary!$B18,'revised template'!$B$6:$B$381,Summary!J$15)/100*$D62</f>
        <v>0.15852838510378878</v>
      </c>
      <c r="U40">
        <v>2021</v>
      </c>
      <c r="V40" s="11">
        <f t="shared" ref="V40:V45" si="4">SUMPRODUCT(C6:J6,C40:J40)/SUM(C6:J6)</f>
        <v>0.19455086642464542</v>
      </c>
      <c r="W40" s="11">
        <f t="shared" ref="W40:W45" si="5">SUMPRODUCT(L6:S6,L40:S40)/SUM(L6:S6)</f>
        <v>0.17916299632765159</v>
      </c>
    </row>
    <row r="41" spans="2:23" x14ac:dyDescent="0.25">
      <c r="B41">
        <v>2022</v>
      </c>
      <c r="C41" s="11">
        <f>SUMIFS('revised template'!$E$6:$E$381,'revised template'!$C$6:$C$381,Summary!$B19,'revised template'!$B$6:$B$381,Summary!C$15)/100*$D63</f>
        <v>0.20244711945969526</v>
      </c>
      <c r="D41" s="11">
        <f>SUMIFS('revised template'!$E$6:$E$381,'revised template'!$C$6:$C$381,Summary!$B19,'revised template'!$B$6:$B$381,Summary!D$15)/100*$D63</f>
        <v>0.19354161226737945</v>
      </c>
      <c r="E41" s="13">
        <f>SUMIFS('PGE and NCNC'!$D$8:$D$81,'PGE and NCNC'!$A$8:$A$81,Summary!E$15,'PGE and NCNC'!$B$8:$B$81,Summary!$B41)/100*Summary!$D63</f>
        <v>0.1688831710931166</v>
      </c>
      <c r="F41" s="11">
        <f>SUMIFS('revised template'!$E$6:$E$381,'revised template'!$C$6:$C$381,Summary!$B19,'revised template'!$B$6:$B$381,Summary!F$15)/100*$D63</f>
        <v>0.16289778974778116</v>
      </c>
      <c r="G41" s="11">
        <f>SUMIFS('revised template'!$E$6:$E$381,'revised template'!$C$6:$C$381,Summary!$B19,'revised template'!$B$6:$B$381,Summary!G$15)/100*$D63</f>
        <v>0.19939375970980286</v>
      </c>
      <c r="H41" s="11">
        <f>SUMIFS('revised template'!$E$6:$E$381,'revised template'!$C$6:$C$381,Summary!$B19,'revised template'!$B$6:$B$381,Summary!H$15)/100*$D63</f>
        <v>0.20681461166720044</v>
      </c>
      <c r="I41" s="11">
        <f>SUMIFS('revised template'!$E$6:$E$381,'revised template'!$C$6:$C$381,Summary!$B19,'revised template'!$B$6:$B$381,Summary!I$15)/100*$D63</f>
        <v>0.20703270747088295</v>
      </c>
      <c r="J41" s="11">
        <f>SUMIFS('revised template'!$E$6:$E$381,'revised template'!$C$6:$C$381,Summary!$B19,'revised template'!$B$6:$B$381,Summary!J$15)/100*$D63</f>
        <v>0.15280305280831291</v>
      </c>
      <c r="K41" s="11"/>
      <c r="L41" s="11">
        <f>SUMIFS('revised template'!$H$6:$H$381,'revised template'!$C$6:$C$381,Summary!$B19,'revised template'!$B$6:$B$381,Summary!C$15)/100*$D63</f>
        <v>0.16531655930422204</v>
      </c>
      <c r="M41" s="11">
        <f>SUMIFS('revised template'!$H$6:$H$381,'revised template'!$C$6:$C$381,Summary!$B19,'revised template'!$B$6:$B$381,Summary!D$15)/100*$D63</f>
        <v>0.19600159188962765</v>
      </c>
      <c r="N41" s="13">
        <f>SUMIFS('PGE and NCNC'!$G$8:$G$81,'PGE and NCNC'!$A$8:$A$81,Summary!N$15,'PGE and NCNC'!$B$8:$B$81,Summary!$B41)/100*Summary!$D63</f>
        <v>0.16002211156221396</v>
      </c>
      <c r="O41" s="11">
        <f>SUMIFS('revised template'!$H$6:$H$381,'revised template'!$C$6:$C$381,Summary!$B19,'revised template'!$B$6:$B$381,Summary!F$15)/100*$D63</f>
        <v>0.15180896352032067</v>
      </c>
      <c r="P41" s="11">
        <f>SUMIFS('revised template'!$H$6:$H$381,'revised template'!$C$6:$C$381,Summary!$B19,'revised template'!$B$6:$B$381,Summary!G$15)/100*$D63</f>
        <v>0.1864662564454598</v>
      </c>
      <c r="Q41" s="11">
        <f>SUMIFS('revised template'!$H$6:$H$381,'revised template'!$C$6:$C$381,Summary!$B19,'revised template'!$B$6:$B$381,Summary!H$15)/100*$D63</f>
        <v>0.19906848903872415</v>
      </c>
      <c r="R41" s="11">
        <f>SUMIFS('revised template'!$H$6:$H$381,'revised template'!$C$6:$C$381,Summary!$B19,'revised template'!$B$6:$B$381,Summary!I$15)/100*$D63</f>
        <v>0.1858137719002538</v>
      </c>
      <c r="S41" s="11">
        <f>SUMIFS('revised template'!$H$6:$H$381,'revised template'!$C$6:$C$381,Summary!$B19,'revised template'!$B$6:$B$381,Summary!J$15)/100*$D63</f>
        <v>0.16126855769848017</v>
      </c>
      <c r="U41">
        <v>2022</v>
      </c>
      <c r="V41" s="11">
        <f t="shared" si="4"/>
        <v>0.19690166946597012</v>
      </c>
      <c r="W41" s="11">
        <f t="shared" si="5"/>
        <v>0.1809619613930406</v>
      </c>
    </row>
    <row r="42" spans="2:23" x14ac:dyDescent="0.25">
      <c r="B42">
        <v>2023</v>
      </c>
      <c r="C42" s="11">
        <f>SUMIFS('revised template'!$E$6:$E$381,'revised template'!$C$6:$C$381,Summary!$B20,'revised template'!$B$6:$B$381,Summary!C$15)/100*$D64</f>
        <v>0.20680895657712137</v>
      </c>
      <c r="D42" s="11">
        <f>SUMIFS('revised template'!$E$6:$E$381,'revised template'!$C$6:$C$381,Summary!$B20,'revised template'!$B$6:$B$381,Summary!D$15)/100*$D64</f>
        <v>0.19699960502345881</v>
      </c>
      <c r="E42" s="13">
        <f>SUMIFS('PGE and NCNC'!$D$8:$D$81,'PGE and NCNC'!$A$8:$A$81,Summary!E$15,'PGE and NCNC'!$B$8:$B$81,Summary!$B42)/100*Summary!$D64</f>
        <v>0.17316039863773275</v>
      </c>
      <c r="F42" s="11">
        <f>SUMIFS('revised template'!$E$6:$E$381,'revised template'!$C$6:$C$381,Summary!$B20,'revised template'!$B$6:$B$381,Summary!F$15)/100*$D64</f>
        <v>0.16634623573747684</v>
      </c>
      <c r="G42" s="11">
        <f>SUMIFS('revised template'!$E$6:$E$381,'revised template'!$C$6:$C$381,Summary!$B20,'revised template'!$B$6:$B$381,Summary!G$15)/100*$D64</f>
        <v>0.20361480293025566</v>
      </c>
      <c r="H42" s="11">
        <f>SUMIFS('revised template'!$E$6:$E$381,'revised template'!$C$6:$C$381,Summary!$B20,'revised template'!$B$6:$B$381,Summary!H$15)/100*$D64</f>
        <v>0.20792218094093287</v>
      </c>
      <c r="I42" s="11">
        <f>SUMIFS('revised template'!$E$6:$E$381,'revised template'!$C$6:$C$381,Summary!$B20,'revised template'!$B$6:$B$381,Summary!I$15)/100*$D64</f>
        <v>0.21258067863428698</v>
      </c>
      <c r="J42" s="11">
        <f>SUMIFS('revised template'!$E$6:$E$381,'revised template'!$C$6:$C$381,Summary!$B20,'revised template'!$B$6:$B$381,Summary!J$15)/100*$D64</f>
        <v>0.15667302648385933</v>
      </c>
      <c r="K42" s="11"/>
      <c r="L42" s="11">
        <f>SUMIFS('revised template'!$H$6:$H$381,'revised template'!$C$6:$C$381,Summary!$B20,'revised template'!$B$6:$B$381,Summary!C$15)/100*$D64</f>
        <v>0.16916223844130909</v>
      </c>
      <c r="M42" s="11">
        <f>SUMIFS('revised template'!$H$6:$H$381,'revised template'!$C$6:$C$381,Summary!$B20,'revised template'!$B$6:$B$381,Summary!D$15)/100*$D64</f>
        <v>0.19950353690803546</v>
      </c>
      <c r="N42" s="13">
        <f>SUMIFS('PGE and NCNC'!$G$8:$G$81,'PGE and NCNC'!$A$8:$A$81,Summary!N$15,'PGE and NCNC'!$B$8:$B$81,Summary!$B42)/100*Summary!$D64</f>
        <v>0.16279366792986769</v>
      </c>
      <c r="O42" s="11">
        <f>SUMIFS('revised template'!$H$6:$H$381,'revised template'!$C$6:$C$381,Summary!$B20,'revised template'!$B$6:$B$381,Summary!F$15)/100*$D64</f>
        <v>0.15531224521054762</v>
      </c>
      <c r="P42" s="11">
        <f>SUMIFS('revised template'!$H$6:$H$381,'revised template'!$C$6:$C$381,Summary!$B20,'revised template'!$B$6:$B$381,Summary!G$15)/100*$D64</f>
        <v>0.19076932134296246</v>
      </c>
      <c r="Q42" s="11">
        <f>SUMIFS('revised template'!$H$6:$H$381,'revised template'!$C$6:$C$381,Summary!$B20,'revised template'!$B$6:$B$381,Summary!H$15)/100*$D64</f>
        <v>0.20013457494073197</v>
      </c>
      <c r="R42" s="11">
        <f>SUMIFS('revised template'!$H$6:$H$381,'revised template'!$C$6:$C$381,Summary!$B20,'revised template'!$B$6:$B$381,Summary!I$15)/100*$D64</f>
        <v>0.19083820991865164</v>
      </c>
      <c r="S42" s="11">
        <f>SUMIFS('revised template'!$H$6:$H$381,'revised template'!$C$6:$C$381,Summary!$B20,'revised template'!$B$6:$B$381,Summary!J$15)/100*$D64</f>
        <v>0.16406170230598507</v>
      </c>
      <c r="U42">
        <v>2023</v>
      </c>
      <c r="V42" s="11">
        <f t="shared" si="4"/>
        <v>0.2000685933071599</v>
      </c>
      <c r="W42" s="11">
        <f t="shared" si="5"/>
        <v>0.18386539688524217</v>
      </c>
    </row>
    <row r="43" spans="2:23" x14ac:dyDescent="0.25">
      <c r="B43">
        <v>2024</v>
      </c>
      <c r="C43" s="11">
        <f>SUMIFS('revised template'!$E$6:$E$381,'revised template'!$C$6:$C$381,Summary!$B21,'revised template'!$B$6:$B$381,Summary!C$15)/100*$D65</f>
        <v>0.21295872971631483</v>
      </c>
      <c r="D43" s="11">
        <f>SUMIFS('revised template'!$E$6:$E$381,'revised template'!$C$6:$C$381,Summary!$B21,'revised template'!$B$6:$B$381,Summary!D$15)/100*$D65</f>
        <v>0.20052349650382117</v>
      </c>
      <c r="E43" s="13">
        <f>SUMIFS('PGE and NCNC'!$D$8:$D$81,'PGE and NCNC'!$A$8:$A$81,Summary!E$15,'PGE and NCNC'!$B$8:$B$81,Summary!$B43)/100*Summary!$D65</f>
        <v>0.17754959716744853</v>
      </c>
      <c r="F43" s="11">
        <f>SUMIFS('revised template'!$E$6:$E$381,'revised template'!$C$6:$C$381,Summary!$B21,'revised template'!$B$6:$B$381,Summary!F$15)/100*$D65</f>
        <v>0.17131766621441674</v>
      </c>
      <c r="G43" s="11">
        <f>SUMIFS('revised template'!$E$6:$E$381,'revised template'!$C$6:$C$381,Summary!$B21,'revised template'!$B$6:$B$381,Summary!G$15)/100*$D65</f>
        <v>0.20970004334676323</v>
      </c>
      <c r="H43" s="11">
        <f>SUMIFS('revised template'!$E$6:$E$381,'revised template'!$C$6:$C$381,Summary!$B21,'revised template'!$B$6:$B$381,Summary!H$15)/100*$D65</f>
        <v>0.21276701319459077</v>
      </c>
      <c r="I43" s="11">
        <f>SUMIFS('revised template'!$E$6:$E$381,'revised template'!$C$6:$C$381,Summary!$B21,'revised template'!$B$6:$B$381,Summary!I$15)/100*$D65</f>
        <v>0.21880032024319609</v>
      </c>
      <c r="J43" s="11">
        <f>SUMIFS('revised template'!$E$6:$E$381,'revised template'!$C$6:$C$381,Summary!$B21,'revised template'!$B$6:$B$381,Summary!J$15)/100*$D65</f>
        <v>0.16064430988872003</v>
      </c>
      <c r="K43" s="11"/>
      <c r="L43" s="11">
        <f>SUMIFS('revised template'!$H$6:$H$381,'revised template'!$C$6:$C$381,Summary!$B21,'revised template'!$B$6:$B$381,Summary!C$15)/100*$D65</f>
        <v>0.17444301225793371</v>
      </c>
      <c r="M43" s="11">
        <f>SUMIFS('revised template'!$H$6:$H$381,'revised template'!$C$6:$C$381,Summary!$B21,'revised template'!$B$6:$B$381,Summary!D$15)/100*$D65</f>
        <v>0.20307221824589222</v>
      </c>
      <c r="N43" s="13">
        <f>SUMIFS('PGE and NCNC'!$G$8:$G$81,'PGE and NCNC'!$A$8:$A$81,Summary!N$15,'PGE and NCNC'!$B$8:$B$81,Summary!$B43)/100*Summary!$D65</f>
        <v>0.16561662589204573</v>
      </c>
      <c r="O43" s="11">
        <f>SUMIFS('revised template'!$H$6:$H$381,'revised template'!$C$6:$C$381,Summary!$B21,'revised template'!$B$6:$B$381,Summary!F$15)/100*$D65</f>
        <v>0.16024841996751979</v>
      </c>
      <c r="P43" s="11">
        <f>SUMIFS('revised template'!$H$6:$H$381,'revised template'!$C$6:$C$381,Summary!$B21,'revised template'!$B$6:$B$381,Summary!G$15)/100*$D65</f>
        <v>0.19683240224905124</v>
      </c>
      <c r="Q43" s="11">
        <f>SUMIFS('revised template'!$H$6:$H$381,'revised template'!$C$6:$C$381,Summary!$B21,'revised template'!$B$6:$B$381,Summary!H$15)/100*$D65</f>
        <v>0.20479794678185567</v>
      </c>
      <c r="R43" s="11">
        <f>SUMIFS('revised template'!$H$6:$H$381,'revised template'!$C$6:$C$381,Summary!$B21,'revised template'!$B$6:$B$381,Summary!I$15)/100*$D65</f>
        <v>0.19661593686082895</v>
      </c>
      <c r="S43" s="11">
        <f>SUMIFS('revised template'!$H$6:$H$381,'revised template'!$C$6:$C$381,Summary!$B21,'revised template'!$B$6:$B$381,Summary!J$15)/100*$D65</f>
        <v>0.16690664888592632</v>
      </c>
      <c r="U43">
        <v>2024</v>
      </c>
      <c r="V43" s="11">
        <f t="shared" si="4"/>
        <v>0.20516494264015753</v>
      </c>
      <c r="W43" s="11">
        <f t="shared" si="5"/>
        <v>0.18856406378995222</v>
      </c>
    </row>
    <row r="44" spans="2:23" x14ac:dyDescent="0.25">
      <c r="B44">
        <v>2025</v>
      </c>
      <c r="C44" s="11">
        <f>SUMIFS('revised template'!$E$6:$E$381,'revised template'!$C$6:$C$381,Summary!$B22,'revised template'!$B$6:$B$381,Summary!C$15)/100*$D66</f>
        <v>0.21611190247937365</v>
      </c>
      <c r="D44" s="11">
        <f>SUMIFS('revised template'!$E$6:$E$381,'revised template'!$C$6:$C$381,Summary!$B22,'revised template'!$B$6:$B$381,Summary!D$15)/100*$D66</f>
        <v>0.20411655330324915</v>
      </c>
      <c r="E44" s="13">
        <f>SUMIFS('PGE and NCNC'!$D$8:$D$81,'PGE and NCNC'!$A$8:$A$81,Summary!E$15,'PGE and NCNC'!$B$8:$B$81,Summary!$B44)/100*Summary!$D66</f>
        <v>0.18205551931286396</v>
      </c>
      <c r="F44" s="11">
        <f>SUMIFS('revised template'!$E$6:$E$381,'revised template'!$C$6:$C$381,Summary!$B22,'revised template'!$B$6:$B$381,Summary!F$15)/100*$D66</f>
        <v>0.17372879089631016</v>
      </c>
      <c r="G44" s="11">
        <f>SUMIFS('revised template'!$E$6:$E$381,'revised template'!$C$6:$C$381,Summary!$B22,'revised template'!$B$6:$B$381,Summary!G$15)/100*$D66</f>
        <v>0.2126513615702714</v>
      </c>
      <c r="H44" s="11">
        <f>SUMIFS('revised template'!$E$6:$E$381,'revised template'!$C$6:$C$381,Summary!$B22,'revised template'!$B$6:$B$381,Summary!H$15)/100*$D66</f>
        <v>0.21766787901306564</v>
      </c>
      <c r="I44" s="11">
        <f>SUMIFS('revised template'!$E$6:$E$381,'revised template'!$C$6:$C$381,Summary!$B22,'revised template'!$B$6:$B$381,Summary!I$15)/100*$D66</f>
        <v>0.22419177860916378</v>
      </c>
      <c r="J44" s="11">
        <f>SUMIFS('revised template'!$E$6:$E$381,'revised template'!$C$6:$C$381,Summary!$B22,'revised template'!$B$6:$B$381,Summary!J$15)/100*$D66</f>
        <v>0.16472120313438521</v>
      </c>
      <c r="K44" s="11"/>
      <c r="L44" s="11">
        <f>SUMIFS('revised template'!$H$6:$H$381,'revised template'!$C$6:$C$381,Summary!$B22,'revised template'!$B$6:$B$381,Summary!C$15)/100*$D66</f>
        <v>0.17708522934471652</v>
      </c>
      <c r="M44" s="11">
        <f>SUMIFS('revised template'!$H$6:$H$381,'revised template'!$C$6:$C$381,Summary!$B22,'revised template'!$B$6:$B$381,Summary!D$15)/100*$D66</f>
        <v>0.20671094401750986</v>
      </c>
      <c r="N44" s="13">
        <f>SUMIFS('PGE and NCNC'!$G$8:$G$81,'PGE and NCNC'!$A$8:$A$81,Summary!N$15,'PGE and NCNC'!$B$8:$B$81,Summary!$B44)/100*Summary!$D66</f>
        <v>0.1684935966393063</v>
      </c>
      <c r="O44" s="11">
        <f>SUMIFS('revised template'!$H$6:$H$381,'revised template'!$C$6:$C$381,Summary!$B22,'revised template'!$B$6:$B$381,Summary!F$15)/100*$D66</f>
        <v>0.16254373507033867</v>
      </c>
      <c r="P44" s="11">
        <f>SUMIFS('revised template'!$H$6:$H$381,'revised template'!$C$6:$C$381,Summary!$B22,'revised template'!$B$6:$B$381,Summary!G$15)/100*$D66</f>
        <v>0.19965172730509823</v>
      </c>
      <c r="Q44" s="11">
        <f>SUMIFS('revised template'!$H$6:$H$381,'revised template'!$C$6:$C$381,Summary!$B22,'revised template'!$B$6:$B$381,Summary!H$15)/100*$D66</f>
        <v>0.20951525348277308</v>
      </c>
      <c r="R44" s="11">
        <f>SUMIFS('revised template'!$H$6:$H$381,'revised template'!$C$6:$C$381,Summary!$B22,'revised template'!$B$6:$B$381,Summary!I$15)/100*$D66</f>
        <v>0.20154167219676991</v>
      </c>
      <c r="S44" s="11">
        <f>SUMIFS('revised template'!$H$6:$H$381,'revised template'!$C$6:$C$381,Summary!$B22,'revised template'!$B$6:$B$381,Summary!J$15)/100*$D66</f>
        <v>0.16980602896797861</v>
      </c>
      <c r="U44">
        <v>2025</v>
      </c>
      <c r="V44" s="11">
        <f t="shared" si="4"/>
        <v>0.20917836450727761</v>
      </c>
      <c r="W44" s="11">
        <f t="shared" si="5"/>
        <v>0.1922039617790218</v>
      </c>
    </row>
    <row r="45" spans="2:23" x14ac:dyDescent="0.25">
      <c r="B45">
        <v>2026</v>
      </c>
      <c r="C45" s="11">
        <f>SUMIFS('revised template'!$E$6:$E$381,'revised template'!$C$6:$C$381,Summary!$B23,'revised template'!$B$6:$B$381,Summary!C$15)/100*$D67</f>
        <v>0.22256179549857888</v>
      </c>
      <c r="D45" s="11">
        <f>SUMIFS('revised template'!$E$6:$E$381,'revised template'!$C$6:$C$381,Summary!$B23,'revised template'!$B$6:$B$381,Summary!D$15)/100*$D67</f>
        <v>0.20777841829560603</v>
      </c>
      <c r="E45" s="13">
        <f>SUMIFS('PGE and NCNC'!$D$8:$D$81,'PGE and NCNC'!$A$8:$A$81,Summary!E$15,'PGE and NCNC'!$B$8:$B$81,Summary!$B45)/100*Summary!$D67</f>
        <v>0.1866797714365431</v>
      </c>
      <c r="F45" s="11">
        <f>SUMIFS('revised template'!$E$6:$E$381,'revised template'!$C$6:$C$381,Summary!$B23,'revised template'!$B$6:$B$381,Summary!F$15)/100*$D67</f>
        <v>0.17894919929043657</v>
      </c>
      <c r="G45" s="11">
        <f>SUMIFS('revised template'!$E$6:$E$381,'revised template'!$C$6:$C$381,Summary!$B23,'revised template'!$B$6:$B$381,Summary!G$15)/100*$D67</f>
        <v>0.21904136145017866</v>
      </c>
      <c r="H45" s="11">
        <f>SUMIFS('revised template'!$E$6:$E$381,'revised template'!$C$6:$C$381,Summary!$B23,'revised template'!$B$6:$B$381,Summary!H$15)/100*$D67</f>
        <v>0.22214281493350524</v>
      </c>
      <c r="I45" s="11">
        <f>SUMIFS('revised template'!$E$6:$E$381,'revised template'!$C$6:$C$381,Summary!$B23,'revised template'!$B$6:$B$381,Summary!I$15)/100*$D67</f>
        <v>0.23007454411871631</v>
      </c>
      <c r="J45" s="11">
        <f>SUMIFS('revised template'!$E$6:$E$381,'revised template'!$C$6:$C$381,Summary!$B23,'revised template'!$B$6:$B$381,Summary!J$15)/100*$D67</f>
        <v>0.16890515963449085</v>
      </c>
      <c r="K45" s="11"/>
      <c r="L45" s="11">
        <f>SUMIFS('revised template'!$H$6:$H$381,'revised template'!$C$6:$C$381,Summary!$B23,'revised template'!$B$6:$B$381,Summary!C$15)/100*$D67</f>
        <v>0.18252025757408299</v>
      </c>
      <c r="M45" s="11">
        <f>SUMIFS('revised template'!$H$6:$H$381,'revised template'!$C$6:$C$381,Summary!$B23,'revised template'!$B$6:$B$381,Summary!D$15)/100*$D67</f>
        <v>0.21041935255755706</v>
      </c>
      <c r="N45" s="13">
        <f>SUMIFS('PGE and NCNC'!$G$8:$G$81,'PGE and NCNC'!$A$8:$A$81,Summary!N$15,'PGE and NCNC'!$B$8:$B$81,Summary!$B45)/100*Summary!$D67</f>
        <v>0.17142419596562408</v>
      </c>
      <c r="O45" s="11">
        <f>SUMIFS('revised template'!$H$6:$H$381,'revised template'!$C$6:$C$381,Summary!$B23,'revised template'!$B$6:$B$381,Summary!F$15)/100*$D67</f>
        <v>0.16762788946588425</v>
      </c>
      <c r="P45" s="11">
        <f>SUMIFS('revised template'!$H$6:$H$381,'revised template'!$C$6:$C$381,Summary!$B23,'revised template'!$B$6:$B$381,Summary!G$15)/100*$D67</f>
        <v>0.20589657092529204</v>
      </c>
      <c r="Q45" s="11">
        <f>SUMIFS('revised template'!$H$6:$H$381,'revised template'!$C$6:$C$381,Summary!$B23,'revised template'!$B$6:$B$381,Summary!H$15)/100*$D67</f>
        <v>0.21382258324562609</v>
      </c>
      <c r="R45" s="11">
        <f>SUMIFS('revised template'!$H$6:$H$381,'revised template'!$C$6:$C$381,Summary!$B23,'revised template'!$B$6:$B$381,Summary!I$15)/100*$D67</f>
        <v>0.20725765322424902</v>
      </c>
      <c r="S45" s="11">
        <f>SUMIFS('revised template'!$H$6:$H$381,'revised template'!$C$6:$C$381,Summary!$B23,'revised template'!$B$6:$B$381,Summary!J$15)/100*$D67</f>
        <v>0.17275945535345444</v>
      </c>
      <c r="U45">
        <v>2026</v>
      </c>
      <c r="V45" s="11">
        <f t="shared" si="4"/>
        <v>0.21425035397416251</v>
      </c>
      <c r="W45" s="11">
        <f t="shared" si="5"/>
        <v>0.19687768576715747</v>
      </c>
    </row>
    <row r="47" spans="2:23" x14ac:dyDescent="0.25">
      <c r="B47" t="s">
        <v>414</v>
      </c>
    </row>
    <row r="48" spans="2:23" x14ac:dyDescent="0.25">
      <c r="B48" t="s">
        <v>415</v>
      </c>
    </row>
    <row r="49" spans="2:17" x14ac:dyDescent="0.25">
      <c r="B49" t="s">
        <v>416</v>
      </c>
    </row>
    <row r="50" spans="2:17" x14ac:dyDescent="0.25">
      <c r="B50">
        <v>2009</v>
      </c>
      <c r="C50" s="1">
        <v>99.999751000000003</v>
      </c>
      <c r="D50" s="1"/>
      <c r="L50" s="14" t="s">
        <v>429</v>
      </c>
      <c r="M50" s="14"/>
      <c r="N50" s="14"/>
    </row>
    <row r="51" spans="2:17" x14ac:dyDescent="0.25">
      <c r="B51">
        <v>2010</v>
      </c>
      <c r="C51" s="1">
        <v>101.22624999999999</v>
      </c>
      <c r="D51" s="1"/>
      <c r="L51" t="s">
        <v>18</v>
      </c>
      <c r="M51" t="s">
        <v>18</v>
      </c>
      <c r="N51" t="s">
        <v>4</v>
      </c>
      <c r="O51" t="s">
        <v>4</v>
      </c>
      <c r="P51" t="s">
        <v>16</v>
      </c>
      <c r="Q51" t="s">
        <v>16</v>
      </c>
    </row>
    <row r="52" spans="2:17" x14ac:dyDescent="0.25">
      <c r="B52">
        <v>2011</v>
      </c>
      <c r="C52" s="1">
        <v>103.3155</v>
      </c>
      <c r="D52" s="1"/>
      <c r="L52" t="s">
        <v>423</v>
      </c>
      <c r="M52" t="s">
        <v>424</v>
      </c>
      <c r="N52" t="s">
        <v>423</v>
      </c>
      <c r="O52" t="s">
        <v>424</v>
      </c>
      <c r="P52" t="s">
        <v>423</v>
      </c>
      <c r="Q52" t="s">
        <v>424</v>
      </c>
    </row>
    <row r="53" spans="2:17" x14ac:dyDescent="0.25">
      <c r="B53">
        <v>2012</v>
      </c>
      <c r="C53" s="1">
        <v>105.17349999999999</v>
      </c>
      <c r="D53" s="1"/>
      <c r="K53">
        <v>2020</v>
      </c>
      <c r="L53" s="15">
        <f>V17</f>
        <v>0.20095387175924978</v>
      </c>
      <c r="M53" s="15">
        <f>W17</f>
        <v>0.18570450434249394</v>
      </c>
      <c r="N53" s="15">
        <f>V28</f>
        <v>0.21303918721179468</v>
      </c>
      <c r="O53" s="15">
        <f>W28</f>
        <v>0.19888551562630388</v>
      </c>
      <c r="P53" s="15">
        <f>V39</f>
        <v>0.18948200352973213</v>
      </c>
      <c r="Q53" s="15">
        <f>W39</f>
        <v>0.17461722255488904</v>
      </c>
    </row>
    <row r="54" spans="2:17" x14ac:dyDescent="0.25">
      <c r="B54">
        <v>2013</v>
      </c>
      <c r="C54" s="1">
        <v>106.73925</v>
      </c>
      <c r="D54" s="1"/>
      <c r="K54">
        <v>2021</v>
      </c>
      <c r="L54" s="15">
        <f t="shared" ref="L54:M54" si="6">V18</f>
        <v>0.20699036702391815</v>
      </c>
      <c r="M54" s="15">
        <f t="shared" si="6"/>
        <v>0.19079207853144622</v>
      </c>
      <c r="N54" s="15">
        <f t="shared" ref="N54:O54" si="7">V29</f>
        <v>0.22097821113859389</v>
      </c>
      <c r="O54" s="15">
        <f t="shared" si="7"/>
        <v>0.20578978828998296</v>
      </c>
      <c r="P54" s="15">
        <f t="shared" ref="P54:Q54" si="8">V40</f>
        <v>0.19455086642464542</v>
      </c>
      <c r="Q54" s="15">
        <f t="shared" si="8"/>
        <v>0.17916299632765159</v>
      </c>
    </row>
    <row r="55" spans="2:17" x14ac:dyDescent="0.25">
      <c r="B55">
        <v>2014</v>
      </c>
      <c r="C55" s="1">
        <v>108.31974999999998</v>
      </c>
      <c r="D55" s="1"/>
      <c r="K55">
        <v>2022</v>
      </c>
      <c r="L55" s="15">
        <f t="shared" ref="L55:M55" si="9">V19</f>
        <v>0.21121416352534339</v>
      </c>
      <c r="M55" s="15">
        <f t="shared" si="9"/>
        <v>0.19392771605449946</v>
      </c>
      <c r="N55" s="15">
        <f t="shared" ref="N55:O55" si="10">V30</f>
        <v>0.22705278419578589</v>
      </c>
      <c r="O55" s="15">
        <f t="shared" si="10"/>
        <v>0.2106538540472041</v>
      </c>
      <c r="P55" s="15">
        <f t="shared" ref="P55:Q55" si="11">V41</f>
        <v>0.19690166946597012</v>
      </c>
      <c r="Q55" s="15">
        <f t="shared" si="11"/>
        <v>0.1809619613930406</v>
      </c>
    </row>
    <row r="56" spans="2:17" x14ac:dyDescent="0.25">
      <c r="B56">
        <v>2015</v>
      </c>
      <c r="C56" s="1">
        <v>109.14345</v>
      </c>
      <c r="D56" s="1"/>
      <c r="K56">
        <v>2023</v>
      </c>
      <c r="L56" s="15">
        <f t="shared" ref="L56:M56" si="12">V20</f>
        <v>0.21584788011940242</v>
      </c>
      <c r="M56" s="15">
        <f t="shared" si="12"/>
        <v>0.19768379935834038</v>
      </c>
      <c r="N56" s="15">
        <f t="shared" ref="N56:O56" si="13">V31</f>
        <v>0.23399453331017667</v>
      </c>
      <c r="O56" s="15">
        <f t="shared" si="13"/>
        <v>0.2166438653518532</v>
      </c>
      <c r="P56" s="15">
        <f t="shared" ref="P56:Q56" si="14">V42</f>
        <v>0.2000685933071599</v>
      </c>
      <c r="Q56" s="15">
        <f t="shared" si="14"/>
        <v>0.18386539688524217</v>
      </c>
    </row>
    <row r="57" spans="2:17" x14ac:dyDescent="0.25">
      <c r="B57">
        <v>2016</v>
      </c>
      <c r="C57" s="1">
        <v>111.17525000000001</v>
      </c>
      <c r="D57" s="1"/>
      <c r="K57">
        <v>2024</v>
      </c>
      <c r="L57" s="15">
        <f t="shared" ref="L57:M57" si="15">V21</f>
        <v>0.22267538060401468</v>
      </c>
      <c r="M57" s="15">
        <f t="shared" si="15"/>
        <v>0.203381549186991</v>
      </c>
      <c r="N57" s="15">
        <f t="shared" ref="N57:O57" si="16">V32</f>
        <v>0.24333250480373694</v>
      </c>
      <c r="O57" s="15">
        <f t="shared" si="16"/>
        <v>0.22459119775469727</v>
      </c>
      <c r="P57" s="15">
        <f t="shared" ref="P57:Q57" si="17">V43</f>
        <v>0.20516494264015753</v>
      </c>
      <c r="Q57" s="15">
        <f t="shared" si="17"/>
        <v>0.18856406378995222</v>
      </c>
    </row>
    <row r="58" spans="2:17" x14ac:dyDescent="0.25">
      <c r="B58">
        <v>2017</v>
      </c>
      <c r="C58" s="1">
        <v>113.8323</v>
      </c>
      <c r="D58" s="1"/>
      <c r="K58">
        <v>2025</v>
      </c>
      <c r="L58" s="15">
        <f t="shared" ref="L58:M58" si="18">V22</f>
        <v>0.22867419992301288</v>
      </c>
      <c r="M58" s="15">
        <f t="shared" si="18"/>
        <v>0.2082842857804981</v>
      </c>
      <c r="N58" s="15">
        <f t="shared" ref="N58:O58" si="19">V33</f>
        <v>0.25221880506893574</v>
      </c>
      <c r="O58" s="15">
        <f t="shared" si="19"/>
        <v>0.23208170219665691</v>
      </c>
      <c r="P58" s="15">
        <f t="shared" ref="P58:Q58" si="20">V44</f>
        <v>0.20917836450727761</v>
      </c>
      <c r="Q58" s="15">
        <f t="shared" si="20"/>
        <v>0.1922039617790218</v>
      </c>
    </row>
    <row r="59" spans="2:17" x14ac:dyDescent="0.25">
      <c r="B59">
        <v>2018</v>
      </c>
      <c r="C59" s="1">
        <v>116.70444999999999</v>
      </c>
      <c r="D59" s="1"/>
      <c r="K59">
        <v>2026</v>
      </c>
      <c r="L59" s="15">
        <f t="shared" ref="L59:M59" si="21">V23</f>
        <v>0.23593825026435705</v>
      </c>
      <c r="M59" s="15">
        <f t="shared" si="21"/>
        <v>0.21436847535526968</v>
      </c>
      <c r="N59" s="15">
        <f t="shared" ref="N59:O59" si="22">V34</f>
        <v>0.26217408204779757</v>
      </c>
      <c r="O59" s="15">
        <f t="shared" si="22"/>
        <v>0.24052635843174311</v>
      </c>
      <c r="P59" s="15">
        <f t="shared" ref="P59:Q59" si="23">V45</f>
        <v>0.21425035397416251</v>
      </c>
      <c r="Q59" s="15">
        <f t="shared" si="23"/>
        <v>0.19687768576715747</v>
      </c>
    </row>
    <row r="60" spans="2:17" x14ac:dyDescent="0.25">
      <c r="B60">
        <v>2019</v>
      </c>
      <c r="C60" s="1">
        <v>119.57925</v>
      </c>
      <c r="D60" t="s">
        <v>417</v>
      </c>
    </row>
    <row r="61" spans="2:17" x14ac:dyDescent="0.25">
      <c r="B61">
        <v>2020</v>
      </c>
      <c r="C61" s="1">
        <v>122.21062499999999</v>
      </c>
      <c r="D61" s="1">
        <f>C61/$C$55</f>
        <v>1.1282395408039625</v>
      </c>
    </row>
    <row r="62" spans="2:17" x14ac:dyDescent="0.25">
      <c r="B62">
        <v>2021</v>
      </c>
      <c r="C62" s="1">
        <v>124.9247</v>
      </c>
      <c r="D62" s="1">
        <f>C62/$C$55</f>
        <v>1.1532956824586469</v>
      </c>
    </row>
    <row r="63" spans="2:17" x14ac:dyDescent="0.25">
      <c r="B63">
        <v>2022</v>
      </c>
      <c r="C63" s="1">
        <v>127.72412499999999</v>
      </c>
      <c r="D63" s="1">
        <f>C63/$C$55</f>
        <v>1.1791397690633518</v>
      </c>
    </row>
    <row r="64" spans="2:17" x14ac:dyDescent="0.25">
      <c r="B64">
        <v>2023</v>
      </c>
      <c r="C64" s="1">
        <v>130.5678475</v>
      </c>
      <c r="D64" s="1">
        <f>C64/$C$55</f>
        <v>1.2053928069442554</v>
      </c>
    </row>
    <row r="65" spans="2:4" x14ac:dyDescent="0.25">
      <c r="B65">
        <v>2024</v>
      </c>
      <c r="C65" s="1">
        <v>133.41025000000002</v>
      </c>
      <c r="D65" s="1">
        <f>C65/$C$55</f>
        <v>1.2316336586818197</v>
      </c>
    </row>
    <row r="66" spans="2:4" x14ac:dyDescent="0.25">
      <c r="B66">
        <v>2025</v>
      </c>
      <c r="C66" s="1">
        <v>136.26290499999999</v>
      </c>
      <c r="D66" s="1">
        <f>C66/$C$55</f>
        <v>1.257969160748617</v>
      </c>
    </row>
    <row r="67" spans="2:4" x14ac:dyDescent="0.25">
      <c r="B67">
        <v>2026</v>
      </c>
      <c r="C67" s="1">
        <v>139.12707500000002</v>
      </c>
      <c r="D67" s="1">
        <f>C67/$C$55</f>
        <v>1.2844109684521985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workbookViewId="0">
      <selection activeCell="G8" sqref="G8"/>
    </sheetView>
  </sheetViews>
  <sheetFormatPr defaultRowHeight="15" x14ac:dyDescent="0.25"/>
  <cols>
    <col min="3" max="9" width="10.28515625" bestFit="1" customWidth="1"/>
  </cols>
  <sheetData>
    <row r="1" spans="1:14" x14ac:dyDescent="0.25">
      <c r="C1" s="1" t="s">
        <v>18</v>
      </c>
      <c r="D1" s="1" t="s">
        <v>16</v>
      </c>
      <c r="E1" s="1" t="s">
        <v>4</v>
      </c>
      <c r="F1" s="1" t="s">
        <v>18</v>
      </c>
      <c r="G1" s="1" t="s">
        <v>16</v>
      </c>
      <c r="H1" s="1" t="s">
        <v>4</v>
      </c>
      <c r="I1" s="1" t="s">
        <v>18</v>
      </c>
      <c r="J1" s="1" t="s">
        <v>16</v>
      </c>
      <c r="K1" s="1" t="s">
        <v>4</v>
      </c>
      <c r="L1" s="1" t="s">
        <v>18</v>
      </c>
      <c r="M1" s="1" t="s">
        <v>16</v>
      </c>
      <c r="N1" s="1" t="s">
        <v>4</v>
      </c>
    </row>
    <row r="2" spans="1:14" x14ac:dyDescent="0.25">
      <c r="C2" t="s">
        <v>423</v>
      </c>
      <c r="D2" t="str">
        <f>+C2</f>
        <v>Res</v>
      </c>
      <c r="E2" t="s">
        <v>423</v>
      </c>
      <c r="F2" t="s">
        <v>424</v>
      </c>
      <c r="G2" t="s">
        <v>424</v>
      </c>
      <c r="H2" t="s">
        <v>424</v>
      </c>
      <c r="I2" s="1" t="s">
        <v>425</v>
      </c>
      <c r="J2" s="1" t="s">
        <v>425</v>
      </c>
      <c r="K2" s="1" t="s">
        <v>425</v>
      </c>
      <c r="L2" t="s">
        <v>28</v>
      </c>
      <c r="M2" t="s">
        <v>28</v>
      </c>
      <c r="N2" t="s">
        <v>28</v>
      </c>
    </row>
    <row r="3" spans="1:14" x14ac:dyDescent="0.25">
      <c r="C3" t="s">
        <v>426</v>
      </c>
    </row>
    <row r="4" spans="1:14" x14ac:dyDescent="0.25">
      <c r="A4" t="s">
        <v>427</v>
      </c>
      <c r="B4" s="6" t="s">
        <v>410</v>
      </c>
      <c r="C4" s="6">
        <f t="shared" ref="C4:N4" si="0">(C44/C32)^(1/12)-1</f>
        <v>1.1307268443804253E-2</v>
      </c>
      <c r="D4" s="6">
        <f t="shared" si="0"/>
        <v>4.3074708384336358E-3</v>
      </c>
      <c r="E4" s="6">
        <f t="shared" si="0"/>
        <v>2.0295942891135343E-2</v>
      </c>
      <c r="F4" s="6">
        <f t="shared" si="0"/>
        <v>4.3481356592387499E-3</v>
      </c>
      <c r="G4" s="6">
        <f t="shared" si="0"/>
        <v>-2.7963878485597338E-3</v>
      </c>
      <c r="H4" s="6">
        <f t="shared" si="0"/>
        <v>1.3460834905697272E-2</v>
      </c>
      <c r="I4" s="6">
        <f t="shared" si="0"/>
        <v>4.0909205153136785E-3</v>
      </c>
      <c r="J4" s="6">
        <f t="shared" si="0"/>
        <v>-3.0504059361251556E-3</v>
      </c>
      <c r="K4" s="6">
        <f t="shared" si="0"/>
        <v>1.3277449889788961E-2</v>
      </c>
      <c r="L4" s="6">
        <f t="shared" si="0"/>
        <v>6.9955624255286786E-3</v>
      </c>
      <c r="M4" s="6">
        <f t="shared" si="0"/>
        <v>6.2936412965397537E-5</v>
      </c>
      <c r="N4" s="6">
        <f t="shared" si="0"/>
        <v>1.4312179733835695E-2</v>
      </c>
    </row>
    <row r="5" spans="1:14" x14ac:dyDescent="0.25">
      <c r="B5" t="s">
        <v>3</v>
      </c>
      <c r="C5" s="6">
        <f t="shared" ref="C5:N5" si="1">(C81/C69)^(1/12)-1</f>
        <v>6.9831755372296023E-3</v>
      </c>
      <c r="D5" s="6">
        <f t="shared" si="1"/>
        <v>6.7269406863745829E-5</v>
      </c>
      <c r="E5" s="6">
        <f t="shared" si="1"/>
        <v>1.4240198389514402E-2</v>
      </c>
      <c r="F5" s="6">
        <f t="shared" si="1"/>
        <v>7.0016077883512384E-3</v>
      </c>
      <c r="G5" s="6">
        <f t="shared" si="1"/>
        <v>6.4301937035660117E-5</v>
      </c>
      <c r="H5" s="6">
        <f t="shared" si="1"/>
        <v>1.4314780331613708E-2</v>
      </c>
      <c r="I5" s="6">
        <f t="shared" si="1"/>
        <v>7.5020207441844899E-3</v>
      </c>
      <c r="J5" s="6">
        <f t="shared" si="1"/>
        <v>1.7602454176990356E-4</v>
      </c>
      <c r="K5" s="6">
        <f t="shared" si="1"/>
        <v>1.4323371092988424E-2</v>
      </c>
      <c r="L5" s="6">
        <f t="shared" si="1"/>
        <v>6.9955624255286786E-3</v>
      </c>
      <c r="M5" s="6">
        <f t="shared" si="1"/>
        <v>6.2936412965397537E-5</v>
      </c>
      <c r="N5" s="6">
        <f t="shared" si="1"/>
        <v>1.4312179733835695E-2</v>
      </c>
    </row>
    <row r="6" spans="1:14" x14ac:dyDescent="0.25">
      <c r="C6" s="1" t="str">
        <f>C1&amp;C2</f>
        <v>MidRes</v>
      </c>
      <c r="D6" s="1" t="str">
        <f t="shared" ref="D6:N6" si="2">D1&amp;D2</f>
        <v>HighRes</v>
      </c>
      <c r="E6" s="1" t="str">
        <f t="shared" si="2"/>
        <v>LowRes</v>
      </c>
      <c r="F6" s="1" t="str">
        <f t="shared" si="2"/>
        <v>MidCom</v>
      </c>
      <c r="G6" s="1" t="str">
        <f t="shared" si="2"/>
        <v>HighCom</v>
      </c>
      <c r="H6" s="1" t="str">
        <f t="shared" si="2"/>
        <v>LowCom</v>
      </c>
      <c r="I6" s="1" t="str">
        <f t="shared" si="2"/>
        <v>MidInd</v>
      </c>
      <c r="J6" s="1" t="str">
        <f t="shared" si="2"/>
        <v>HighInd</v>
      </c>
      <c r="K6" s="1" t="str">
        <f t="shared" si="2"/>
        <v>LowInd</v>
      </c>
      <c r="L6" s="1" t="str">
        <f t="shared" si="2"/>
        <v>MidAg</v>
      </c>
      <c r="M6" s="1" t="str">
        <f t="shared" si="2"/>
        <v>HighAg</v>
      </c>
      <c r="N6" s="1" t="str">
        <f t="shared" si="2"/>
        <v>LowAg</v>
      </c>
    </row>
    <row r="7" spans="1:14" x14ac:dyDescent="0.25">
      <c r="A7" t="s">
        <v>420</v>
      </c>
      <c r="B7" t="s">
        <v>421</v>
      </c>
      <c r="C7" t="str">
        <f>C1&amp;"_"&amp;C2</f>
        <v>Mid_Res</v>
      </c>
      <c r="D7" t="str">
        <f t="shared" ref="D7:N7" si="3">D1&amp;"_"&amp;D2</f>
        <v>High_Res</v>
      </c>
      <c r="E7" t="str">
        <f t="shared" si="3"/>
        <v>Low_Res</v>
      </c>
      <c r="F7" t="str">
        <f t="shared" si="3"/>
        <v>Mid_Com</v>
      </c>
      <c r="G7" t="str">
        <f t="shared" si="3"/>
        <v>High_Com</v>
      </c>
      <c r="H7" t="str">
        <f t="shared" si="3"/>
        <v>Low_Com</v>
      </c>
      <c r="I7" t="str">
        <f t="shared" si="3"/>
        <v>Mid_Ind</v>
      </c>
      <c r="J7" t="str">
        <f t="shared" si="3"/>
        <v>High_Ind</v>
      </c>
      <c r="K7" t="str">
        <f t="shared" si="3"/>
        <v>Low_Ind</v>
      </c>
      <c r="L7" t="str">
        <f t="shared" si="3"/>
        <v>Mid_Ag</v>
      </c>
      <c r="M7" t="str">
        <f t="shared" si="3"/>
        <v>High_Ag</v>
      </c>
      <c r="N7" t="str">
        <f t="shared" si="3"/>
        <v>Low_Ag</v>
      </c>
    </row>
    <row r="8" spans="1:14" x14ac:dyDescent="0.25">
      <c r="A8" t="s">
        <v>410</v>
      </c>
      <c r="B8">
        <v>1990</v>
      </c>
      <c r="C8">
        <v>12.843502098488566</v>
      </c>
      <c r="D8">
        <v>12.843502098488566</v>
      </c>
      <c r="E8">
        <v>12.843502098488566</v>
      </c>
      <c r="F8">
        <v>12.843502098488566</v>
      </c>
      <c r="G8">
        <v>12.843502098488566</v>
      </c>
      <c r="H8">
        <v>12.843502098488566</v>
      </c>
      <c r="I8">
        <v>12.843502098488566</v>
      </c>
      <c r="J8">
        <v>12.843502098488566</v>
      </c>
      <c r="K8">
        <v>12.843502098488566</v>
      </c>
      <c r="L8">
        <v>14.328983941557656</v>
      </c>
      <c r="M8">
        <v>14.328983941557656</v>
      </c>
      <c r="N8">
        <v>14.328983941557656</v>
      </c>
    </row>
    <row r="9" spans="1:14" x14ac:dyDescent="0.25">
      <c r="A9" t="s">
        <v>410</v>
      </c>
      <c r="B9">
        <v>1991</v>
      </c>
      <c r="C9">
        <v>12.242127048015341</v>
      </c>
      <c r="D9">
        <v>12.242127048015341</v>
      </c>
      <c r="E9">
        <v>12.242127048015341</v>
      </c>
      <c r="F9">
        <v>12.242127048015341</v>
      </c>
      <c r="G9">
        <v>12.242127048015341</v>
      </c>
      <c r="H9">
        <v>12.242127048015341</v>
      </c>
      <c r="I9">
        <v>12.242127048015341</v>
      </c>
      <c r="J9">
        <v>12.242127048015341</v>
      </c>
      <c r="K9">
        <v>12.242127048015341</v>
      </c>
      <c r="L9">
        <v>14.822154710336651</v>
      </c>
      <c r="M9">
        <v>14.822154710336651</v>
      </c>
      <c r="N9">
        <v>14.822154710336651</v>
      </c>
    </row>
    <row r="10" spans="1:14" x14ac:dyDescent="0.25">
      <c r="A10" t="s">
        <v>410</v>
      </c>
      <c r="B10">
        <v>1992</v>
      </c>
      <c r="C10">
        <v>12.15380797601247</v>
      </c>
      <c r="D10">
        <v>12.15380797601247</v>
      </c>
      <c r="E10">
        <v>12.15380797601247</v>
      </c>
      <c r="F10">
        <v>12.15380797601247</v>
      </c>
      <c r="G10">
        <v>12.15380797601247</v>
      </c>
      <c r="H10">
        <v>12.15380797601247</v>
      </c>
      <c r="I10">
        <v>12.15380797601247</v>
      </c>
      <c r="J10">
        <v>12.15380797601247</v>
      </c>
      <c r="K10">
        <v>12.15380797601247</v>
      </c>
      <c r="L10">
        <v>15.185329338617697</v>
      </c>
      <c r="M10">
        <v>15.185329338617697</v>
      </c>
      <c r="N10">
        <v>15.185329338617697</v>
      </c>
    </row>
    <row r="11" spans="1:14" x14ac:dyDescent="0.25">
      <c r="A11" t="s">
        <v>410</v>
      </c>
      <c r="B11">
        <v>1993</v>
      </c>
      <c r="C11">
        <v>11.481424908600573</v>
      </c>
      <c r="D11">
        <v>11.481424908600573</v>
      </c>
      <c r="E11">
        <v>11.481424908600573</v>
      </c>
      <c r="F11">
        <v>11.481424908600573</v>
      </c>
      <c r="G11">
        <v>11.481424908600573</v>
      </c>
      <c r="H11">
        <v>11.481424908600573</v>
      </c>
      <c r="I11">
        <v>11.481424908600573</v>
      </c>
      <c r="J11">
        <v>11.481424908600573</v>
      </c>
      <c r="K11">
        <v>11.481424908600573</v>
      </c>
      <c r="L11">
        <v>16.576724320704496</v>
      </c>
      <c r="M11">
        <v>16.576724320704496</v>
      </c>
      <c r="N11">
        <v>16.576724320704496</v>
      </c>
    </row>
    <row r="12" spans="1:14" x14ac:dyDescent="0.25">
      <c r="A12" t="s">
        <v>410</v>
      </c>
      <c r="B12">
        <v>1994</v>
      </c>
      <c r="C12">
        <v>11.667903573207344</v>
      </c>
      <c r="D12">
        <v>11.667903573207344</v>
      </c>
      <c r="E12">
        <v>11.667903573207344</v>
      </c>
      <c r="F12">
        <v>11.667903573207344</v>
      </c>
      <c r="G12">
        <v>11.667903573207344</v>
      </c>
      <c r="H12">
        <v>11.667903573207344</v>
      </c>
      <c r="I12">
        <v>11.667903573207344</v>
      </c>
      <c r="J12">
        <v>11.667903573207344</v>
      </c>
      <c r="K12">
        <v>11.667903573207344</v>
      </c>
      <c r="L12">
        <v>15.618833654204415</v>
      </c>
      <c r="M12">
        <v>15.618833654204415</v>
      </c>
      <c r="N12">
        <v>15.618833654204415</v>
      </c>
    </row>
    <row r="13" spans="1:14" x14ac:dyDescent="0.25">
      <c r="A13" t="s">
        <v>410</v>
      </c>
      <c r="B13">
        <v>1995</v>
      </c>
      <c r="C13">
        <v>11.644874006556512</v>
      </c>
      <c r="D13">
        <v>11.644874006556512</v>
      </c>
      <c r="E13">
        <v>11.644874006556512</v>
      </c>
      <c r="F13">
        <v>11.644874006556512</v>
      </c>
      <c r="G13">
        <v>11.644874006556512</v>
      </c>
      <c r="H13">
        <v>11.644874006556512</v>
      </c>
      <c r="I13">
        <v>11.644874006556512</v>
      </c>
      <c r="J13">
        <v>11.644874006556512</v>
      </c>
      <c r="K13">
        <v>11.644874006556512</v>
      </c>
      <c r="L13">
        <v>15.012289502819561</v>
      </c>
      <c r="M13">
        <v>15.012289502819561</v>
      </c>
      <c r="N13">
        <v>15.012289502819561</v>
      </c>
    </row>
    <row r="14" spans="1:14" x14ac:dyDescent="0.25">
      <c r="A14" t="s">
        <v>410</v>
      </c>
      <c r="B14">
        <v>1996</v>
      </c>
      <c r="C14">
        <v>11.591600538441885</v>
      </c>
      <c r="D14">
        <v>11.591600538441885</v>
      </c>
      <c r="E14">
        <v>11.591600538441885</v>
      </c>
      <c r="F14">
        <v>11.591600538441885</v>
      </c>
      <c r="G14">
        <v>11.591600538441885</v>
      </c>
      <c r="H14">
        <v>11.591600538441885</v>
      </c>
      <c r="I14">
        <v>11.591600538441885</v>
      </c>
      <c r="J14">
        <v>11.591600538441885</v>
      </c>
      <c r="K14">
        <v>11.591600538441885</v>
      </c>
      <c r="L14">
        <v>14.987377608251006</v>
      </c>
      <c r="M14">
        <v>14.987377608251006</v>
      </c>
      <c r="N14">
        <v>14.987377608251006</v>
      </c>
    </row>
    <row r="15" spans="1:14" x14ac:dyDescent="0.25">
      <c r="A15" t="s">
        <v>410</v>
      </c>
      <c r="B15">
        <v>1997</v>
      </c>
      <c r="C15">
        <v>11.576876922683081</v>
      </c>
      <c r="D15">
        <v>11.576876922683081</v>
      </c>
      <c r="E15">
        <v>11.576876922683081</v>
      </c>
      <c r="F15">
        <v>11.576876922683081</v>
      </c>
      <c r="G15">
        <v>11.576876922683081</v>
      </c>
      <c r="H15">
        <v>11.576876922683081</v>
      </c>
      <c r="I15">
        <v>11.576876922683081</v>
      </c>
      <c r="J15">
        <v>11.576876922683081</v>
      </c>
      <c r="K15">
        <v>11.576876922683081</v>
      </c>
      <c r="L15">
        <v>18.185363582019267</v>
      </c>
      <c r="M15">
        <v>18.185363582019267</v>
      </c>
      <c r="N15">
        <v>18.185363582019267</v>
      </c>
    </row>
    <row r="16" spans="1:14" x14ac:dyDescent="0.25">
      <c r="A16" t="s">
        <v>410</v>
      </c>
      <c r="B16">
        <v>1998</v>
      </c>
      <c r="C16">
        <v>11.727280448315673</v>
      </c>
      <c r="D16">
        <v>11.727280448315673</v>
      </c>
      <c r="E16">
        <v>11.727280448315673</v>
      </c>
      <c r="F16">
        <v>11.727280448315673</v>
      </c>
      <c r="G16">
        <v>11.727280448315673</v>
      </c>
      <c r="H16">
        <v>11.727280448315673</v>
      </c>
      <c r="I16">
        <v>11.727280448315673</v>
      </c>
      <c r="J16">
        <v>11.727280448315673</v>
      </c>
      <c r="K16">
        <v>11.727280448315673</v>
      </c>
      <c r="L16">
        <v>17.985918297666956</v>
      </c>
      <c r="M16">
        <v>17.985918297666956</v>
      </c>
      <c r="N16">
        <v>17.985918297666956</v>
      </c>
    </row>
    <row r="17" spans="1:14" x14ac:dyDescent="0.25">
      <c r="A17" t="s">
        <v>410</v>
      </c>
      <c r="B17">
        <v>1999</v>
      </c>
      <c r="C17">
        <v>11.469509790747404</v>
      </c>
      <c r="D17">
        <v>11.469509790747404</v>
      </c>
      <c r="E17">
        <v>11.469509790747404</v>
      </c>
      <c r="F17">
        <v>11.469509790747404</v>
      </c>
      <c r="G17">
        <v>11.469509790747404</v>
      </c>
      <c r="H17">
        <v>11.469509790747404</v>
      </c>
      <c r="I17">
        <v>11.469509790747404</v>
      </c>
      <c r="J17">
        <v>11.469509790747404</v>
      </c>
      <c r="K17">
        <v>11.469509790747404</v>
      </c>
      <c r="L17">
        <v>17.729761758458391</v>
      </c>
      <c r="M17">
        <v>17.729761758458391</v>
      </c>
      <c r="N17">
        <v>17.729761758458391</v>
      </c>
    </row>
    <row r="18" spans="1:14" x14ac:dyDescent="0.25">
      <c r="A18" t="s">
        <v>410</v>
      </c>
      <c r="B18">
        <v>2000</v>
      </c>
      <c r="C18">
        <v>11.359730691755427</v>
      </c>
      <c r="D18">
        <v>11.359730691755427</v>
      </c>
      <c r="E18">
        <v>11.359730691755427</v>
      </c>
      <c r="F18">
        <v>11.359730691755427</v>
      </c>
      <c r="G18">
        <v>11.359730691755427</v>
      </c>
      <c r="H18">
        <v>11.359730691755427</v>
      </c>
      <c r="I18">
        <v>11.359730691755427</v>
      </c>
      <c r="J18">
        <v>11.359730691755427</v>
      </c>
      <c r="K18">
        <v>11.359730691755427</v>
      </c>
      <c r="L18">
        <v>17.351219134714267</v>
      </c>
      <c r="M18">
        <v>17.351219134714267</v>
      </c>
      <c r="N18">
        <v>17.351219134714267</v>
      </c>
    </row>
    <row r="19" spans="1:14" x14ac:dyDescent="0.25">
      <c r="A19" t="s">
        <v>410</v>
      </c>
      <c r="B19">
        <v>2001</v>
      </c>
      <c r="C19">
        <v>12.166281295234151</v>
      </c>
      <c r="D19">
        <v>12.166281295234151</v>
      </c>
      <c r="E19">
        <v>12.166281295234151</v>
      </c>
      <c r="F19">
        <v>11.261244429488782</v>
      </c>
      <c r="G19">
        <v>11.261244429488782</v>
      </c>
      <c r="H19">
        <v>11.261244429488782</v>
      </c>
      <c r="I19">
        <v>10.18812928867642</v>
      </c>
      <c r="J19">
        <v>10.18812928867642</v>
      </c>
      <c r="K19">
        <v>10.18812928867642</v>
      </c>
      <c r="L19">
        <v>20.330121324769181</v>
      </c>
      <c r="M19">
        <v>20.330121324769181</v>
      </c>
      <c r="N19">
        <v>20.330121324769181</v>
      </c>
    </row>
    <row r="20" spans="1:14" x14ac:dyDescent="0.25">
      <c r="A20" t="s">
        <v>410</v>
      </c>
      <c r="B20">
        <v>2002</v>
      </c>
      <c r="C20">
        <v>12.415420366263648</v>
      </c>
      <c r="D20">
        <v>12.415420366263648</v>
      </c>
      <c r="E20">
        <v>12.415420366263648</v>
      </c>
      <c r="F20">
        <v>11.37125167904968</v>
      </c>
      <c r="G20">
        <v>11.37125167904968</v>
      </c>
      <c r="H20">
        <v>11.37125167904968</v>
      </c>
      <c r="I20">
        <v>10.327082991835713</v>
      </c>
      <c r="J20">
        <v>10.327082991835713</v>
      </c>
      <c r="K20">
        <v>10.327082991835713</v>
      </c>
      <c r="L20">
        <v>24.369613305749585</v>
      </c>
      <c r="M20">
        <v>24.369613305749585</v>
      </c>
      <c r="N20">
        <v>24.369613305749585</v>
      </c>
    </row>
    <row r="21" spans="1:14" x14ac:dyDescent="0.25">
      <c r="A21" t="s">
        <v>410</v>
      </c>
      <c r="B21">
        <v>2003</v>
      </c>
      <c r="C21">
        <v>12.385602354557024</v>
      </c>
      <c r="D21">
        <v>12.385602354557024</v>
      </c>
      <c r="E21">
        <v>12.385602354557024</v>
      </c>
      <c r="F21">
        <v>10.88734400521545</v>
      </c>
      <c r="G21">
        <v>10.88734400521545</v>
      </c>
      <c r="H21">
        <v>10.88734400521545</v>
      </c>
      <c r="I21">
        <v>10.21312774801174</v>
      </c>
      <c r="J21">
        <v>10.21312774801174</v>
      </c>
      <c r="K21">
        <v>10.21312774801174</v>
      </c>
      <c r="L21">
        <v>24.468649483284953</v>
      </c>
      <c r="M21">
        <v>24.468649483284953</v>
      </c>
      <c r="N21">
        <v>24.468649483284953</v>
      </c>
    </row>
    <row r="22" spans="1:14" x14ac:dyDescent="0.25">
      <c r="A22" t="s">
        <v>410</v>
      </c>
      <c r="B22">
        <v>2004</v>
      </c>
      <c r="C22">
        <v>12.078421405748671</v>
      </c>
      <c r="D22">
        <v>12.078421405748671</v>
      </c>
      <c r="E22">
        <v>12.078421405748671</v>
      </c>
      <c r="F22">
        <v>10.960499102600906</v>
      </c>
      <c r="G22">
        <v>10.960499102600906</v>
      </c>
      <c r="H22">
        <v>10.960499102600906</v>
      </c>
      <c r="I22">
        <v>9.8304254700711002</v>
      </c>
      <c r="J22">
        <v>9.8304254700711002</v>
      </c>
      <c r="K22">
        <v>9.8304254700711002</v>
      </c>
      <c r="L22">
        <v>13.639594325247073</v>
      </c>
      <c r="M22">
        <v>13.639594325247073</v>
      </c>
      <c r="N22">
        <v>13.639594325247073</v>
      </c>
    </row>
    <row r="23" spans="1:14" x14ac:dyDescent="0.25">
      <c r="A23" t="s">
        <v>410</v>
      </c>
      <c r="B23">
        <v>2005</v>
      </c>
      <c r="C23">
        <v>12.314014854581698</v>
      </c>
      <c r="D23">
        <v>12.314014854581698</v>
      </c>
      <c r="E23">
        <v>12.314014854581698</v>
      </c>
      <c r="F23">
        <v>10.948407088681625</v>
      </c>
      <c r="G23">
        <v>10.948407088681625</v>
      </c>
      <c r="H23">
        <v>10.948407088681625</v>
      </c>
      <c r="I23">
        <v>9.8888838220350159</v>
      </c>
      <c r="J23">
        <v>9.8888838220350159</v>
      </c>
      <c r="K23">
        <v>9.8888838220350159</v>
      </c>
      <c r="L23">
        <v>13.739398149917948</v>
      </c>
      <c r="M23">
        <v>13.739398149917948</v>
      </c>
      <c r="N23">
        <v>13.739398149917948</v>
      </c>
    </row>
    <row r="24" spans="1:14" x14ac:dyDescent="0.25">
      <c r="A24" t="s">
        <v>410</v>
      </c>
      <c r="B24">
        <v>2006</v>
      </c>
      <c r="C24">
        <v>12.414688336214319</v>
      </c>
      <c r="D24">
        <v>12.414688336214319</v>
      </c>
      <c r="E24">
        <v>12.414688336214319</v>
      </c>
      <c r="F24">
        <v>11.44389853991421</v>
      </c>
      <c r="G24">
        <v>11.44389853991421</v>
      </c>
      <c r="H24">
        <v>11.44389853991421</v>
      </c>
      <c r="I24">
        <v>10.027687542958761</v>
      </c>
      <c r="J24">
        <v>10.027687542958761</v>
      </c>
      <c r="K24">
        <v>10.027687542958761</v>
      </c>
      <c r="L24">
        <v>14.336680366358587</v>
      </c>
      <c r="M24">
        <v>14.336680366358587</v>
      </c>
      <c r="N24">
        <v>14.336680366358587</v>
      </c>
    </row>
    <row r="25" spans="1:14" x14ac:dyDescent="0.25">
      <c r="A25" t="s">
        <v>410</v>
      </c>
      <c r="B25">
        <v>2007</v>
      </c>
      <c r="C25">
        <v>12.159732092720828</v>
      </c>
      <c r="D25">
        <v>12.159732092720828</v>
      </c>
      <c r="E25">
        <v>12.159732092720828</v>
      </c>
      <c r="F25">
        <v>11.403225430044692</v>
      </c>
      <c r="G25">
        <v>11.403225430044692</v>
      </c>
      <c r="H25">
        <v>11.403225430044692</v>
      </c>
      <c r="I25">
        <v>9.845711712770294</v>
      </c>
      <c r="J25">
        <v>9.845711712770294</v>
      </c>
      <c r="K25">
        <v>9.845711712770294</v>
      </c>
      <c r="L25">
        <v>14.514212812275158</v>
      </c>
      <c r="M25">
        <v>14.514212812275158</v>
      </c>
      <c r="N25">
        <v>14.514212812275158</v>
      </c>
    </row>
    <row r="26" spans="1:14" x14ac:dyDescent="0.25">
      <c r="A26" t="s">
        <v>410</v>
      </c>
      <c r="B26">
        <v>2008</v>
      </c>
      <c r="C26">
        <v>12.743265114664609</v>
      </c>
      <c r="D26">
        <v>12.743265114664609</v>
      </c>
      <c r="E26">
        <v>12.743265114664609</v>
      </c>
      <c r="F26">
        <v>11.946811044998071</v>
      </c>
      <c r="G26">
        <v>11.946811044998071</v>
      </c>
      <c r="H26">
        <v>11.946811044998071</v>
      </c>
      <c r="I26">
        <v>10.375723565107913</v>
      </c>
      <c r="J26">
        <v>10.375723565107913</v>
      </c>
      <c r="K26">
        <v>10.375723565107913</v>
      </c>
      <c r="L26">
        <v>13.827601000317156</v>
      </c>
      <c r="M26">
        <v>13.827601000317156</v>
      </c>
      <c r="N26">
        <v>13.827601000317156</v>
      </c>
    </row>
    <row r="27" spans="1:14" x14ac:dyDescent="0.25">
      <c r="A27" t="s">
        <v>410</v>
      </c>
      <c r="B27">
        <v>2009</v>
      </c>
      <c r="C27">
        <v>13.015859554728184</v>
      </c>
      <c r="D27">
        <v>13.015859554728184</v>
      </c>
      <c r="E27">
        <v>13.015859554728184</v>
      </c>
      <c r="F27">
        <v>12.718075746279744</v>
      </c>
      <c r="G27">
        <v>12.718075746279744</v>
      </c>
      <c r="H27">
        <v>12.718075746279744</v>
      </c>
      <c r="I27">
        <v>10.888058887087512</v>
      </c>
      <c r="J27">
        <v>10.888058887087512</v>
      </c>
      <c r="K27">
        <v>10.888058887087512</v>
      </c>
      <c r="L27">
        <v>14.236096510129526</v>
      </c>
      <c r="M27">
        <v>14.236096510129526</v>
      </c>
      <c r="N27">
        <v>14.236096510129526</v>
      </c>
    </row>
    <row r="28" spans="1:14" x14ac:dyDescent="0.25">
      <c r="A28" t="s">
        <v>410</v>
      </c>
      <c r="B28">
        <v>2010</v>
      </c>
      <c r="C28">
        <v>13.725889351591134</v>
      </c>
      <c r="D28">
        <v>13.725889351591134</v>
      </c>
      <c r="E28">
        <v>13.725889351591134</v>
      </c>
      <c r="F28">
        <v>13.415639319481905</v>
      </c>
      <c r="G28">
        <v>13.415639319481905</v>
      </c>
      <c r="H28">
        <v>13.415639319481905</v>
      </c>
      <c r="I28">
        <v>11.340173587440843</v>
      </c>
      <c r="J28">
        <v>11.340173587440843</v>
      </c>
      <c r="K28">
        <v>11.340173587440843</v>
      </c>
      <c r="L28">
        <v>14.236096510129526</v>
      </c>
      <c r="M28">
        <v>14.236096510129526</v>
      </c>
      <c r="N28">
        <v>14.236096510129526</v>
      </c>
    </row>
    <row r="29" spans="1:14" x14ac:dyDescent="0.25">
      <c r="A29" t="s">
        <v>410</v>
      </c>
      <c r="B29">
        <v>2011</v>
      </c>
      <c r="C29">
        <v>14.003705064262189</v>
      </c>
      <c r="D29">
        <v>14.003705064262189</v>
      </c>
      <c r="E29">
        <v>14.003705064262189</v>
      </c>
      <c r="F29">
        <v>13.951295988422883</v>
      </c>
      <c r="G29">
        <v>13.951295988422883</v>
      </c>
      <c r="H29">
        <v>13.951295988422883</v>
      </c>
      <c r="I29">
        <v>11.467105793639846</v>
      </c>
      <c r="J29">
        <v>11.467105793639846</v>
      </c>
      <c r="K29">
        <v>11.467105793639846</v>
      </c>
      <c r="L29">
        <v>14.236096510129526</v>
      </c>
      <c r="M29">
        <v>14.236096510129526</v>
      </c>
      <c r="N29">
        <v>14.236096510129526</v>
      </c>
    </row>
    <row r="30" spans="1:14" x14ac:dyDescent="0.25">
      <c r="A30" t="s">
        <v>410</v>
      </c>
      <c r="B30">
        <v>2012</v>
      </c>
      <c r="C30">
        <v>13.972724037512924</v>
      </c>
      <c r="D30">
        <v>13.972724037512924</v>
      </c>
      <c r="E30">
        <v>13.972724037512924</v>
      </c>
      <c r="F30">
        <v>14.188956318122928</v>
      </c>
      <c r="G30">
        <v>14.188956318122928</v>
      </c>
      <c r="H30">
        <v>14.188956318122928</v>
      </c>
      <c r="I30">
        <v>10.372848397777133</v>
      </c>
      <c r="J30">
        <v>10.372848397777133</v>
      </c>
      <c r="K30">
        <v>10.372848397777133</v>
      </c>
      <c r="L30">
        <v>13.78942868111386</v>
      </c>
      <c r="M30">
        <v>13.78942868111386</v>
      </c>
      <c r="N30">
        <v>13.78942868111386</v>
      </c>
    </row>
    <row r="31" spans="1:14" x14ac:dyDescent="0.25">
      <c r="A31" t="s">
        <v>410</v>
      </c>
      <c r="B31">
        <v>2013</v>
      </c>
      <c r="C31">
        <v>13.950428772873353</v>
      </c>
      <c r="D31">
        <v>13.950428772873353</v>
      </c>
      <c r="E31">
        <v>13.950428772873353</v>
      </c>
      <c r="F31">
        <v>14.224364465140683</v>
      </c>
      <c r="G31">
        <v>14.224364465140683</v>
      </c>
      <c r="H31">
        <v>14.224364465140683</v>
      </c>
      <c r="I31">
        <v>10.356972549909866</v>
      </c>
      <c r="J31">
        <v>10.356972549909866</v>
      </c>
      <c r="K31">
        <v>10.356972549909866</v>
      </c>
      <c r="L31">
        <v>14.05479971525463</v>
      </c>
      <c r="M31">
        <v>14.05479971525463</v>
      </c>
      <c r="N31">
        <v>14.05479971525463</v>
      </c>
    </row>
    <row r="32" spans="1:14" x14ac:dyDescent="0.25">
      <c r="A32" t="s">
        <v>410</v>
      </c>
      <c r="B32">
        <v>2014</v>
      </c>
      <c r="C32">
        <v>13.803618085272815</v>
      </c>
      <c r="D32">
        <v>13.803618085272815</v>
      </c>
      <c r="E32">
        <v>13.803618085272815</v>
      </c>
      <c r="F32">
        <v>13.802634882713926</v>
      </c>
      <c r="G32">
        <v>13.802634882713926</v>
      </c>
      <c r="H32">
        <v>13.802634882713926</v>
      </c>
      <c r="I32">
        <v>10.304792648372127</v>
      </c>
      <c r="J32">
        <v>10.304792648372127</v>
      </c>
      <c r="K32">
        <v>10.304792648372127</v>
      </c>
      <c r="L32">
        <v>15.37303981363506</v>
      </c>
      <c r="M32">
        <v>15.37303981363506</v>
      </c>
      <c r="N32">
        <v>15.37303981363506</v>
      </c>
    </row>
    <row r="33" spans="1:14" x14ac:dyDescent="0.25">
      <c r="A33" t="s">
        <v>410</v>
      </c>
      <c r="B33">
        <v>2015</v>
      </c>
      <c r="C33">
        <v>14.14799104211356</v>
      </c>
      <c r="D33">
        <v>14.058863552930394</v>
      </c>
      <c r="E33">
        <v>14.262809932156618</v>
      </c>
      <c r="F33">
        <v>14.125007188393452</v>
      </c>
      <c r="G33">
        <v>14.032475809931011</v>
      </c>
      <c r="H33">
        <v>14.250012506442454</v>
      </c>
      <c r="I33">
        <v>10.530028277199925</v>
      </c>
      <c r="J33">
        <v>10.46684931562663</v>
      </c>
      <c r="K33">
        <v>10.613055809297467</v>
      </c>
      <c r="L33">
        <v>15.424430563198451</v>
      </c>
      <c r="M33">
        <v>15.276489018606616</v>
      </c>
      <c r="N33">
        <v>15.968080777975638</v>
      </c>
    </row>
    <row r="34" spans="1:14" x14ac:dyDescent="0.25">
      <c r="A34" t="s">
        <v>410</v>
      </c>
      <c r="B34">
        <v>2016</v>
      </c>
      <c r="C34">
        <v>14.361608972020671</v>
      </c>
      <c r="D34">
        <v>14.169207402573026</v>
      </c>
      <c r="E34">
        <v>14.590380151310805</v>
      </c>
      <c r="F34">
        <v>14.265379957699357</v>
      </c>
      <c r="G34">
        <v>14.072372442508517</v>
      </c>
      <c r="H34">
        <v>14.487980674821202</v>
      </c>
      <c r="I34">
        <v>10.617585040470242</v>
      </c>
      <c r="J34">
        <v>10.474103787586333</v>
      </c>
      <c r="K34">
        <v>10.79299577073699</v>
      </c>
      <c r="L34">
        <v>15.881482654446769</v>
      </c>
      <c r="M34">
        <v>15.686178726302492</v>
      </c>
      <c r="N34">
        <v>16.56961970763891</v>
      </c>
    </row>
    <row r="35" spans="1:14" x14ac:dyDescent="0.25">
      <c r="A35" t="s">
        <v>410</v>
      </c>
      <c r="B35">
        <v>2017</v>
      </c>
      <c r="C35">
        <v>14.481997982804751</v>
      </c>
      <c r="D35">
        <v>14.18851598647371</v>
      </c>
      <c r="E35">
        <v>14.846267407662527</v>
      </c>
      <c r="F35">
        <v>14.275751818889011</v>
      </c>
      <c r="G35">
        <v>13.9815090120576</v>
      </c>
      <c r="H35">
        <v>14.633839350079811</v>
      </c>
      <c r="I35">
        <v>10.625304716955245</v>
      </c>
      <c r="J35">
        <v>10.406473897535655</v>
      </c>
      <c r="K35">
        <v>10.901654948335658</v>
      </c>
      <c r="L35">
        <v>15.952854113216793</v>
      </c>
      <c r="M35">
        <v>15.508261462368052</v>
      </c>
      <c r="N35">
        <v>16.809675351287758</v>
      </c>
    </row>
    <row r="36" spans="1:14" x14ac:dyDescent="0.25">
      <c r="A36" t="s">
        <v>410</v>
      </c>
      <c r="B36">
        <v>2018</v>
      </c>
      <c r="C36">
        <v>14.583399288345706</v>
      </c>
      <c r="D36">
        <v>14.18839562528262</v>
      </c>
      <c r="E36">
        <v>15.085956434496019</v>
      </c>
      <c r="F36">
        <v>14.266568772189206</v>
      </c>
      <c r="G36">
        <v>13.87221057329028</v>
      </c>
      <c r="H36">
        <v>14.760926150668455</v>
      </c>
      <c r="I36">
        <v>10.618469863656214</v>
      </c>
      <c r="J36">
        <v>10.325122782352551</v>
      </c>
      <c r="K36">
        <v>10.996329791714867</v>
      </c>
      <c r="L36">
        <v>16.019783118864471</v>
      </c>
      <c r="M36">
        <v>15.627863150012379</v>
      </c>
      <c r="N36">
        <v>17.072900782457474</v>
      </c>
    </row>
    <row r="37" spans="1:14" x14ac:dyDescent="0.25">
      <c r="A37" t="s">
        <v>410</v>
      </c>
      <c r="B37">
        <v>2019</v>
      </c>
      <c r="C37">
        <v>14.693202197262671</v>
      </c>
      <c r="D37">
        <v>14.195706438796043</v>
      </c>
      <c r="E37">
        <v>15.337544080003473</v>
      </c>
      <c r="F37">
        <v>14.26485900628834</v>
      </c>
      <c r="G37">
        <v>13.770975394689916</v>
      </c>
      <c r="H37">
        <v>14.896914872361798</v>
      </c>
      <c r="I37">
        <v>10.617197301347634</v>
      </c>
      <c r="J37">
        <v>10.249773172899916</v>
      </c>
      <c r="K37">
        <v>11.097636228481102</v>
      </c>
      <c r="L37">
        <v>16.376669373382033</v>
      </c>
      <c r="M37">
        <v>15.726429115685731</v>
      </c>
      <c r="N37">
        <v>17.363444510529011</v>
      </c>
    </row>
    <row r="38" spans="1:14" x14ac:dyDescent="0.25">
      <c r="A38" t="s">
        <v>410</v>
      </c>
      <c r="B38">
        <v>2020</v>
      </c>
      <c r="C38">
        <v>14.841805530162812</v>
      </c>
      <c r="D38">
        <v>14.239453548294113</v>
      </c>
      <c r="E38">
        <v>15.633326277674103</v>
      </c>
      <c r="F38">
        <v>14.299736211204419</v>
      </c>
      <c r="G38">
        <v>13.705545491608929</v>
      </c>
      <c r="H38">
        <v>15.072720919586001</v>
      </c>
      <c r="I38">
        <v>10.643156069376838</v>
      </c>
      <c r="J38">
        <v>10.201073524103537</v>
      </c>
      <c r="K38">
        <v>11.228605061664211</v>
      </c>
      <c r="L38">
        <v>16.627231773677789</v>
      </c>
      <c r="M38">
        <v>15.744352057530653</v>
      </c>
      <c r="N38">
        <v>17.467787854957209</v>
      </c>
    </row>
    <row r="39" spans="1:14" x14ac:dyDescent="0.25">
      <c r="A39" t="s">
        <v>410</v>
      </c>
      <c r="B39">
        <v>2021</v>
      </c>
      <c r="C39">
        <v>14.990831899441266</v>
      </c>
      <c r="D39">
        <v>14.282306614013018</v>
      </c>
      <c r="E39">
        <v>15.933664770530694</v>
      </c>
      <c r="F39">
        <v>14.333666130298253</v>
      </c>
      <c r="G39">
        <v>13.639443915272748</v>
      </c>
      <c r="H39">
        <v>15.249503208962855</v>
      </c>
      <c r="I39">
        <v>10.668409781683369</v>
      </c>
      <c r="J39">
        <v>10.151873947138332</v>
      </c>
      <c r="K39">
        <v>11.36030115820177</v>
      </c>
      <c r="L39">
        <v>16.619405451936224</v>
      </c>
      <c r="M39">
        <v>15.698347165573342</v>
      </c>
      <c r="N39">
        <v>17.541450829155636</v>
      </c>
    </row>
    <row r="40" spans="1:14" x14ac:dyDescent="0.25">
      <c r="A40" t="s">
        <v>410</v>
      </c>
      <c r="B40">
        <v>2022</v>
      </c>
      <c r="C40">
        <v>15.138485809198155</v>
      </c>
      <c r="D40">
        <v>14.322574432992681</v>
      </c>
      <c r="E40">
        <v>16.236696245590231</v>
      </c>
      <c r="F40">
        <v>14.364954314569154</v>
      </c>
      <c r="G40">
        <v>13.571089345016945</v>
      </c>
      <c r="H40">
        <v>15.425435701531065</v>
      </c>
      <c r="I40">
        <v>10.691697276180065</v>
      </c>
      <c r="J40">
        <v>10.10099746087846</v>
      </c>
      <c r="K40">
        <v>11.49136418836745</v>
      </c>
      <c r="L40">
        <v>16.601349630821893</v>
      </c>
      <c r="M40">
        <v>15.60182504025086</v>
      </c>
      <c r="N40">
        <v>17.608300932835853</v>
      </c>
    </row>
    <row r="41" spans="1:14" x14ac:dyDescent="0.25">
      <c r="A41" t="s">
        <v>410</v>
      </c>
      <c r="B41">
        <v>2023</v>
      </c>
      <c r="C41">
        <v>15.290275121372114</v>
      </c>
      <c r="D41">
        <v>14.365474693407618</v>
      </c>
      <c r="E41">
        <v>16.54839254164094</v>
      </c>
      <c r="F41">
        <v>14.398835555320812</v>
      </c>
      <c r="G41">
        <v>13.505445444175132</v>
      </c>
      <c r="H41">
        <v>15.606134368048421</v>
      </c>
      <c r="I41">
        <v>10.716914757664899</v>
      </c>
      <c r="J41">
        <v>10.052138532986367</v>
      </c>
      <c r="K41">
        <v>11.625977837244623</v>
      </c>
      <c r="L41">
        <v>16.390202421079511</v>
      </c>
      <c r="M41">
        <v>15.343756510011948</v>
      </c>
      <c r="N41">
        <v>17.506167716305768</v>
      </c>
    </row>
    <row r="42" spans="1:14" x14ac:dyDescent="0.25">
      <c r="A42" t="s">
        <v>410</v>
      </c>
      <c r="B42">
        <v>2024</v>
      </c>
      <c r="C42">
        <v>15.451385536269699</v>
      </c>
      <c r="D42">
        <v>14.415779880315588</v>
      </c>
      <c r="E42">
        <v>16.874590002817971</v>
      </c>
      <c r="F42">
        <v>14.44008540460935</v>
      </c>
      <c r="G42">
        <v>13.446906450193978</v>
      </c>
      <c r="H42">
        <v>15.796923364618886</v>
      </c>
      <c r="I42">
        <v>10.747616623582687</v>
      </c>
      <c r="J42">
        <v>10.008567805940558</v>
      </c>
      <c r="K42">
        <v>11.768108399074183</v>
      </c>
      <c r="L42">
        <v>16.489318773983602</v>
      </c>
      <c r="M42">
        <v>15.366756859481079</v>
      </c>
      <c r="N42">
        <v>17.735196746449603</v>
      </c>
    </row>
    <row r="43" spans="1:14" x14ac:dyDescent="0.25">
      <c r="A43" t="s">
        <v>410</v>
      </c>
      <c r="B43">
        <v>2025</v>
      </c>
      <c r="C43">
        <v>15.620578378494994</v>
      </c>
      <c r="D43">
        <v>14.472176663259598</v>
      </c>
      <c r="E43">
        <v>17.214253628882503</v>
      </c>
      <c r="F43">
        <v>14.487375075680733</v>
      </c>
      <c r="G43">
        <v>13.394095968062986</v>
      </c>
      <c r="H43">
        <v>15.996583336698949</v>
      </c>
      <c r="I43">
        <v>10.78281387073805</v>
      </c>
      <c r="J43">
        <v>9.9692608253178996</v>
      </c>
      <c r="K43">
        <v>11.91684750099683</v>
      </c>
      <c r="L43">
        <v>16.619657852247798</v>
      </c>
      <c r="M43">
        <v>15.391601926381945</v>
      </c>
      <c r="N43">
        <v>18.008681159901041</v>
      </c>
    </row>
    <row r="44" spans="1:14" x14ac:dyDescent="0.25">
      <c r="A44" t="s">
        <v>410</v>
      </c>
      <c r="B44">
        <v>2026</v>
      </c>
      <c r="C44">
        <v>15.797576898723028</v>
      </c>
      <c r="D44">
        <v>14.534271041106475</v>
      </c>
      <c r="E44">
        <v>17.567374172254546</v>
      </c>
      <c r="F44">
        <v>14.540298848498256</v>
      </c>
      <c r="G44">
        <v>13.346522271777369</v>
      </c>
      <c r="H44">
        <v>16.20487334113847</v>
      </c>
      <c r="I44">
        <v>10.822204525611516</v>
      </c>
      <c r="J44">
        <v>9.9338515981609028</v>
      </c>
      <c r="K44">
        <v>12.072015649509719</v>
      </c>
      <c r="L44">
        <v>16.714386201179458</v>
      </c>
      <c r="M44">
        <v>15.384654121169509</v>
      </c>
      <c r="N44">
        <v>18.231375564472597</v>
      </c>
    </row>
    <row r="45" spans="1:14" x14ac:dyDescent="0.25">
      <c r="A45" s="6" t="s">
        <v>422</v>
      </c>
      <c r="B45">
        <v>1990</v>
      </c>
      <c r="C45">
        <v>18.973355372767198</v>
      </c>
      <c r="D45">
        <v>18.973355372767198</v>
      </c>
      <c r="E45">
        <v>18.973355372767198</v>
      </c>
      <c r="F45">
        <v>17.449000325724363</v>
      </c>
      <c r="G45">
        <v>17.449000325724363</v>
      </c>
      <c r="H45">
        <v>17.449000325724363</v>
      </c>
      <c r="I45">
        <v>11.77321025694785</v>
      </c>
      <c r="J45">
        <v>11.77321025694785</v>
      </c>
      <c r="K45">
        <v>11.77321025694785</v>
      </c>
      <c r="L45">
        <v>14.328983941557656</v>
      </c>
      <c r="M45">
        <v>14.328983941557656</v>
      </c>
      <c r="N45">
        <v>14.328983941557656</v>
      </c>
    </row>
    <row r="46" spans="1:14" x14ac:dyDescent="0.25">
      <c r="A46" s="6" t="s">
        <v>422</v>
      </c>
      <c r="B46">
        <v>1991</v>
      </c>
      <c r="C46">
        <v>18.033594843807215</v>
      </c>
      <c r="D46">
        <v>18.033594843807215</v>
      </c>
      <c r="E46">
        <v>18.033594843807215</v>
      </c>
      <c r="F46">
        <v>16.558261584174595</v>
      </c>
      <c r="G46">
        <v>16.558261584174595</v>
      </c>
      <c r="H46">
        <v>16.558261584174595</v>
      </c>
      <c r="I46">
        <v>11.190559724660178</v>
      </c>
      <c r="J46">
        <v>11.190559724660178</v>
      </c>
      <c r="K46">
        <v>11.190559724660178</v>
      </c>
      <c r="L46">
        <v>14.822154710336651</v>
      </c>
      <c r="M46">
        <v>14.822154710336651</v>
      </c>
      <c r="N46">
        <v>14.822154710336651</v>
      </c>
    </row>
    <row r="47" spans="1:14" x14ac:dyDescent="0.25">
      <c r="A47" s="6" t="s">
        <v>422</v>
      </c>
      <c r="B47">
        <v>1992</v>
      </c>
      <c r="C47">
        <v>17.954489055472969</v>
      </c>
      <c r="D47">
        <v>17.954489055472969</v>
      </c>
      <c r="E47">
        <v>17.954489055472969</v>
      </c>
      <c r="F47">
        <v>16.511991644178558</v>
      </c>
      <c r="G47">
        <v>16.511991644178558</v>
      </c>
      <c r="H47">
        <v>16.511991644178558</v>
      </c>
      <c r="I47">
        <v>11.140990644678096</v>
      </c>
      <c r="J47">
        <v>11.140990644678096</v>
      </c>
      <c r="K47">
        <v>11.140990644678096</v>
      </c>
      <c r="L47">
        <v>15.185329338617697</v>
      </c>
      <c r="M47">
        <v>15.185329338617697</v>
      </c>
      <c r="N47">
        <v>15.185329338617697</v>
      </c>
    </row>
    <row r="48" spans="1:14" x14ac:dyDescent="0.25">
      <c r="A48" s="6" t="s">
        <v>422</v>
      </c>
      <c r="B48">
        <v>1993</v>
      </c>
      <c r="C48">
        <v>18.196409711541897</v>
      </c>
      <c r="D48">
        <v>18.196409711541897</v>
      </c>
      <c r="E48">
        <v>18.196409711541897</v>
      </c>
      <c r="F48">
        <v>16.652562759079945</v>
      </c>
      <c r="G48">
        <v>16.652562759079945</v>
      </c>
      <c r="H48">
        <v>16.652562759079945</v>
      </c>
      <c r="I48">
        <v>10.806928667233699</v>
      </c>
      <c r="J48">
        <v>10.806928667233699</v>
      </c>
      <c r="K48">
        <v>10.806928667233699</v>
      </c>
      <c r="L48">
        <v>16.576724320704496</v>
      </c>
      <c r="M48">
        <v>16.576724320704496</v>
      </c>
      <c r="N48">
        <v>16.576724320704496</v>
      </c>
    </row>
    <row r="49" spans="1:14" x14ac:dyDescent="0.25">
      <c r="A49" s="6" t="s">
        <v>422</v>
      </c>
      <c r="B49">
        <v>1994</v>
      </c>
      <c r="C49">
        <v>17.832079045845184</v>
      </c>
      <c r="D49">
        <v>17.832079045845184</v>
      </c>
      <c r="E49">
        <v>17.832079045845184</v>
      </c>
      <c r="F49">
        <v>16.1149158784675</v>
      </c>
      <c r="G49">
        <v>16.1149158784675</v>
      </c>
      <c r="H49">
        <v>16.1149158784675</v>
      </c>
      <c r="I49">
        <v>10.302979004266106</v>
      </c>
      <c r="J49">
        <v>10.302979004266106</v>
      </c>
      <c r="K49">
        <v>10.302979004266106</v>
      </c>
      <c r="L49">
        <v>15.618833654204415</v>
      </c>
      <c r="M49">
        <v>15.618833654204415</v>
      </c>
      <c r="N49">
        <v>15.618833654204415</v>
      </c>
    </row>
    <row r="50" spans="1:14" x14ac:dyDescent="0.25">
      <c r="A50" s="6" t="s">
        <v>422</v>
      </c>
      <c r="B50">
        <v>1995</v>
      </c>
      <c r="C50">
        <v>17.409805459185105</v>
      </c>
      <c r="D50">
        <v>17.409805459185105</v>
      </c>
      <c r="E50">
        <v>17.409805459185105</v>
      </c>
      <c r="F50">
        <v>15.799650040994576</v>
      </c>
      <c r="G50">
        <v>15.799650040994576</v>
      </c>
      <c r="H50">
        <v>15.799650040994576</v>
      </c>
      <c r="I50">
        <v>9.9772130377163215</v>
      </c>
      <c r="J50">
        <v>9.9772130377163215</v>
      </c>
      <c r="K50">
        <v>9.9772130377163215</v>
      </c>
      <c r="L50">
        <v>15.012289502819561</v>
      </c>
      <c r="M50">
        <v>15.012289502819561</v>
      </c>
      <c r="N50">
        <v>15.012289502819561</v>
      </c>
    </row>
    <row r="51" spans="1:14" x14ac:dyDescent="0.25">
      <c r="A51" s="6" t="s">
        <v>422</v>
      </c>
      <c r="B51">
        <v>1996</v>
      </c>
      <c r="C51">
        <v>16.688516244139226</v>
      </c>
      <c r="D51">
        <v>16.688516244139226</v>
      </c>
      <c r="E51">
        <v>16.688516244139226</v>
      </c>
      <c r="F51">
        <v>14.50008983310574</v>
      </c>
      <c r="G51">
        <v>14.50008983310574</v>
      </c>
      <c r="H51">
        <v>14.50008983310574</v>
      </c>
      <c r="I51">
        <v>9.1772720462694561</v>
      </c>
      <c r="J51">
        <v>9.1772720462694561</v>
      </c>
      <c r="K51">
        <v>9.1772720462694561</v>
      </c>
      <c r="L51">
        <v>14.987377608251006</v>
      </c>
      <c r="M51">
        <v>14.987377608251006</v>
      </c>
      <c r="N51">
        <v>14.987377608251006</v>
      </c>
    </row>
    <row r="52" spans="1:14" x14ac:dyDescent="0.25">
      <c r="A52" s="6" t="s">
        <v>422</v>
      </c>
      <c r="B52">
        <v>1997</v>
      </c>
      <c r="C52">
        <v>16.365872771994429</v>
      </c>
      <c r="D52">
        <v>16.365872771994429</v>
      </c>
      <c r="E52">
        <v>16.365872771994429</v>
      </c>
      <c r="F52">
        <v>14.103245747537182</v>
      </c>
      <c r="G52">
        <v>14.103245747537182</v>
      </c>
      <c r="H52">
        <v>14.103245747537182</v>
      </c>
      <c r="I52">
        <v>8.6618359709283475</v>
      </c>
      <c r="J52">
        <v>8.6618359709283475</v>
      </c>
      <c r="K52">
        <v>8.6618359709283475</v>
      </c>
      <c r="L52">
        <v>18.185363582019267</v>
      </c>
      <c r="M52">
        <v>18.185363582019267</v>
      </c>
      <c r="N52">
        <v>18.185363582019267</v>
      </c>
    </row>
    <row r="53" spans="1:14" x14ac:dyDescent="0.25">
      <c r="A53" s="6" t="s">
        <v>422</v>
      </c>
      <c r="B53">
        <v>1998</v>
      </c>
      <c r="C53">
        <v>14.720895363693678</v>
      </c>
      <c r="D53">
        <v>14.720895363693678</v>
      </c>
      <c r="E53">
        <v>14.720895363693678</v>
      </c>
      <c r="F53">
        <v>13.471267119201025</v>
      </c>
      <c r="G53">
        <v>13.471267119201025</v>
      </c>
      <c r="H53">
        <v>13.471267119201025</v>
      </c>
      <c r="I53">
        <v>8.1431818569686101</v>
      </c>
      <c r="J53">
        <v>8.1431818569686101</v>
      </c>
      <c r="K53">
        <v>8.1431818569686101</v>
      </c>
      <c r="L53">
        <v>17.985918297666956</v>
      </c>
      <c r="M53">
        <v>17.985918297666956</v>
      </c>
      <c r="N53">
        <v>17.985918297666956</v>
      </c>
    </row>
    <row r="54" spans="1:14" x14ac:dyDescent="0.25">
      <c r="A54" s="6" t="s">
        <v>422</v>
      </c>
      <c r="B54">
        <v>1999</v>
      </c>
      <c r="C54">
        <v>14.445090160988476</v>
      </c>
      <c r="D54">
        <v>14.445090160988476</v>
      </c>
      <c r="E54">
        <v>14.445090160988476</v>
      </c>
      <c r="F54">
        <v>13.444213127361934</v>
      </c>
      <c r="G54">
        <v>13.444213127361934</v>
      </c>
      <c r="H54">
        <v>13.444213127361934</v>
      </c>
      <c r="I54">
        <v>8.7779620922111619</v>
      </c>
      <c r="J54">
        <v>8.7779620922111619</v>
      </c>
      <c r="K54">
        <v>8.7779620922111619</v>
      </c>
      <c r="L54">
        <v>17.729761758458391</v>
      </c>
      <c r="M54">
        <v>17.729761758458391</v>
      </c>
      <c r="N54">
        <v>17.729761758458391</v>
      </c>
    </row>
    <row r="55" spans="1:14" x14ac:dyDescent="0.25">
      <c r="A55" s="6" t="s">
        <v>422</v>
      </c>
      <c r="B55">
        <v>2000</v>
      </c>
      <c r="C55">
        <v>14.017828327428116</v>
      </c>
      <c r="D55">
        <v>14.017828327428116</v>
      </c>
      <c r="E55">
        <v>14.017828327428116</v>
      </c>
      <c r="F55">
        <v>13.290488178363452</v>
      </c>
      <c r="G55">
        <v>13.290488178363452</v>
      </c>
      <c r="H55">
        <v>13.290488178363452</v>
      </c>
      <c r="I55">
        <v>8.39747263011024</v>
      </c>
      <c r="J55">
        <v>8.39747263011024</v>
      </c>
      <c r="K55">
        <v>8.39747263011024</v>
      </c>
      <c r="L55">
        <v>17.351219134714267</v>
      </c>
      <c r="M55">
        <v>17.351219134714267</v>
      </c>
      <c r="N55">
        <v>17.351219134714267</v>
      </c>
    </row>
    <row r="56" spans="1:14" x14ac:dyDescent="0.25">
      <c r="A56" s="6" t="s">
        <v>422</v>
      </c>
      <c r="B56">
        <v>2001</v>
      </c>
      <c r="C56">
        <v>18.515652172125215</v>
      </c>
      <c r="D56">
        <v>18.515652172125215</v>
      </c>
      <c r="E56">
        <v>18.515652172125215</v>
      </c>
      <c r="F56">
        <v>17.114137908507971</v>
      </c>
      <c r="G56">
        <v>17.114137908507971</v>
      </c>
      <c r="H56">
        <v>17.114137908507971</v>
      </c>
      <c r="I56">
        <v>13.211713623475234</v>
      </c>
      <c r="J56">
        <v>13.211713623475234</v>
      </c>
      <c r="K56">
        <v>13.211713623475234</v>
      </c>
      <c r="L56">
        <v>20.330121324769181</v>
      </c>
      <c r="M56">
        <v>20.330121324769181</v>
      </c>
      <c r="N56">
        <v>20.330121324769181</v>
      </c>
    </row>
    <row r="57" spans="1:14" x14ac:dyDescent="0.25">
      <c r="A57" s="6" t="s">
        <v>422</v>
      </c>
      <c r="B57">
        <v>2002</v>
      </c>
      <c r="C57">
        <v>16.371266820207055</v>
      </c>
      <c r="D57">
        <v>16.371266820207055</v>
      </c>
      <c r="E57">
        <v>16.371266820207055</v>
      </c>
      <c r="F57">
        <v>16.780510467673782</v>
      </c>
      <c r="G57">
        <v>16.780510467673782</v>
      </c>
      <c r="H57">
        <v>16.780510467673782</v>
      </c>
      <c r="I57">
        <v>12.760589938924957</v>
      </c>
      <c r="J57">
        <v>12.760589938924957</v>
      </c>
      <c r="K57">
        <v>12.760589938924957</v>
      </c>
      <c r="L57">
        <v>24.369613305749585</v>
      </c>
      <c r="M57">
        <v>24.369613305749585</v>
      </c>
      <c r="N57">
        <v>24.369613305749585</v>
      </c>
    </row>
    <row r="58" spans="1:14" x14ac:dyDescent="0.25">
      <c r="A58" s="6" t="s">
        <v>422</v>
      </c>
      <c r="B58">
        <v>2003</v>
      </c>
      <c r="C58">
        <v>14.902943328071101</v>
      </c>
      <c r="D58">
        <v>14.902943328071101</v>
      </c>
      <c r="E58">
        <v>14.902943328071101</v>
      </c>
      <c r="F58">
        <v>15.96046600204293</v>
      </c>
      <c r="G58">
        <v>15.96046600204293</v>
      </c>
      <c r="H58">
        <v>15.96046600204293</v>
      </c>
      <c r="I58">
        <v>12.75726929581243</v>
      </c>
      <c r="J58">
        <v>12.75726929581243</v>
      </c>
      <c r="K58">
        <v>12.75726929581243</v>
      </c>
      <c r="L58">
        <v>24.468649483284953</v>
      </c>
      <c r="M58">
        <v>24.468649483284953</v>
      </c>
      <c r="N58">
        <v>24.468649483284953</v>
      </c>
    </row>
    <row r="59" spans="1:14" x14ac:dyDescent="0.25">
      <c r="A59" s="6" t="s">
        <v>422</v>
      </c>
      <c r="B59">
        <v>2004</v>
      </c>
      <c r="C59">
        <v>14.137456453352323</v>
      </c>
      <c r="D59">
        <v>14.137456453352323</v>
      </c>
      <c r="E59">
        <v>14.137456453352323</v>
      </c>
      <c r="F59">
        <v>14.115893190494228</v>
      </c>
      <c r="G59">
        <v>14.115893190494228</v>
      </c>
      <c r="H59">
        <v>14.115893190494228</v>
      </c>
      <c r="I59">
        <v>11.653349660939485</v>
      </c>
      <c r="J59">
        <v>11.653349660939485</v>
      </c>
      <c r="K59">
        <v>11.653349660939485</v>
      </c>
      <c r="L59">
        <v>13.639594325247073</v>
      </c>
      <c r="M59">
        <v>13.639594325247073</v>
      </c>
      <c r="N59">
        <v>13.639594325247073</v>
      </c>
    </row>
    <row r="60" spans="1:14" x14ac:dyDescent="0.25">
      <c r="A60" s="6" t="s">
        <v>422</v>
      </c>
      <c r="B60">
        <v>2005</v>
      </c>
      <c r="C60">
        <v>15.140800078769058</v>
      </c>
      <c r="D60">
        <v>15.140800078769058</v>
      </c>
      <c r="E60">
        <v>15.140800078769058</v>
      </c>
      <c r="F60">
        <v>15.285644530076066</v>
      </c>
      <c r="G60">
        <v>15.285644530076066</v>
      </c>
      <c r="H60">
        <v>15.285644530076066</v>
      </c>
      <c r="I60">
        <v>11.89508965961282</v>
      </c>
      <c r="J60">
        <v>11.89508965961282</v>
      </c>
      <c r="K60">
        <v>11.89508965961282</v>
      </c>
      <c r="L60">
        <v>13.739398149917948</v>
      </c>
      <c r="M60">
        <v>13.739398149917948</v>
      </c>
      <c r="N60">
        <v>13.739398149917948</v>
      </c>
    </row>
    <row r="61" spans="1:14" x14ac:dyDescent="0.25">
      <c r="A61" s="6" t="s">
        <v>422</v>
      </c>
      <c r="B61">
        <v>2006</v>
      </c>
      <c r="C61">
        <v>16.592249057934318</v>
      </c>
      <c r="D61">
        <v>16.592249057934318</v>
      </c>
      <c r="E61">
        <v>16.592249057934318</v>
      </c>
      <c r="F61">
        <v>15.597536470612768</v>
      </c>
      <c r="G61">
        <v>15.597536470612768</v>
      </c>
      <c r="H61">
        <v>15.597536470612768</v>
      </c>
      <c r="I61">
        <v>11.614169294479291</v>
      </c>
      <c r="J61">
        <v>11.614169294479291</v>
      </c>
      <c r="K61">
        <v>11.614169294479291</v>
      </c>
      <c r="L61">
        <v>14.336680366358587</v>
      </c>
      <c r="M61">
        <v>14.336680366358587</v>
      </c>
      <c r="N61">
        <v>14.336680366358587</v>
      </c>
    </row>
    <row r="62" spans="1:14" x14ac:dyDescent="0.25">
      <c r="A62" s="6" t="s">
        <v>422</v>
      </c>
      <c r="B62">
        <v>2007</v>
      </c>
      <c r="C62">
        <v>16.730086121338221</v>
      </c>
      <c r="D62">
        <v>16.730086121338221</v>
      </c>
      <c r="E62">
        <v>16.730086121338221</v>
      </c>
      <c r="F62">
        <v>14.997716753593416</v>
      </c>
      <c r="G62">
        <v>14.997716753593416</v>
      </c>
      <c r="H62">
        <v>14.997716753593416</v>
      </c>
      <c r="I62">
        <v>10.89846038221032</v>
      </c>
      <c r="J62">
        <v>10.89846038221032</v>
      </c>
      <c r="K62">
        <v>10.89846038221032</v>
      </c>
      <c r="L62">
        <v>14.514212812275158</v>
      </c>
      <c r="M62">
        <v>14.514212812275158</v>
      </c>
      <c r="N62">
        <v>14.514212812275158</v>
      </c>
    </row>
    <row r="63" spans="1:14" x14ac:dyDescent="0.25">
      <c r="A63" s="6" t="s">
        <v>422</v>
      </c>
      <c r="B63">
        <v>2008</v>
      </c>
      <c r="C63">
        <v>14.411553592141576</v>
      </c>
      <c r="D63">
        <v>14.411553592141576</v>
      </c>
      <c r="E63">
        <v>14.411553592141576</v>
      </c>
      <c r="F63">
        <v>13.198006481384944</v>
      </c>
      <c r="G63">
        <v>13.198006481384944</v>
      </c>
      <c r="H63">
        <v>13.198006481384944</v>
      </c>
      <c r="I63">
        <v>10.146329814269421</v>
      </c>
      <c r="J63">
        <v>10.146329814269421</v>
      </c>
      <c r="K63">
        <v>10.146329814269421</v>
      </c>
      <c r="L63">
        <v>13.827601000317156</v>
      </c>
      <c r="M63">
        <v>13.827601000317156</v>
      </c>
      <c r="N63">
        <v>13.827601000317156</v>
      </c>
    </row>
    <row r="64" spans="1:14" x14ac:dyDescent="0.25">
      <c r="A64" s="6" t="s">
        <v>422</v>
      </c>
      <c r="B64">
        <v>2009</v>
      </c>
      <c r="C64">
        <v>15.897196209003091</v>
      </c>
      <c r="D64">
        <v>15.897196209003091</v>
      </c>
      <c r="E64">
        <v>15.897196209003091</v>
      </c>
      <c r="F64">
        <v>14.020477407196925</v>
      </c>
      <c r="G64">
        <v>14.020477407196925</v>
      </c>
      <c r="H64">
        <v>14.020477407196925</v>
      </c>
      <c r="I64">
        <v>11.420835982440339</v>
      </c>
      <c r="J64">
        <v>11.420835982440339</v>
      </c>
      <c r="K64">
        <v>11.420835982440339</v>
      </c>
      <c r="L64">
        <v>14.236096510129526</v>
      </c>
      <c r="M64">
        <v>14.236096510129526</v>
      </c>
      <c r="N64">
        <v>14.236096510129526</v>
      </c>
    </row>
    <row r="65" spans="1:14" x14ac:dyDescent="0.25">
      <c r="A65" s="6" t="s">
        <v>422</v>
      </c>
      <c r="B65">
        <v>2010</v>
      </c>
      <c r="C65">
        <v>16.788485197677968</v>
      </c>
      <c r="D65">
        <v>16.788485197677968</v>
      </c>
      <c r="E65">
        <v>16.788485197677968</v>
      </c>
      <c r="F65">
        <v>14.923077508491181</v>
      </c>
      <c r="G65">
        <v>14.923077508491181</v>
      </c>
      <c r="H65">
        <v>14.923077508491181</v>
      </c>
      <c r="I65">
        <v>9.8223435236895149</v>
      </c>
      <c r="J65">
        <v>9.8223435236895149</v>
      </c>
      <c r="K65">
        <v>9.8223435236895149</v>
      </c>
      <c r="L65">
        <v>14.236096510129526</v>
      </c>
      <c r="M65">
        <v>14.236096510129526</v>
      </c>
      <c r="N65">
        <v>14.236096510129526</v>
      </c>
    </row>
    <row r="66" spans="1:14" x14ac:dyDescent="0.25">
      <c r="A66" s="6" t="s">
        <v>422</v>
      </c>
      <c r="B66">
        <v>2011</v>
      </c>
      <c r="C66">
        <v>16.027716001786519</v>
      </c>
      <c r="D66">
        <v>16.027716001786519</v>
      </c>
      <c r="E66">
        <v>16.027716001786519</v>
      </c>
      <c r="F66">
        <v>14.731086590672238</v>
      </c>
      <c r="G66">
        <v>14.731086590672238</v>
      </c>
      <c r="H66">
        <v>14.731086590672238</v>
      </c>
      <c r="I66">
        <v>10.259743414542575</v>
      </c>
      <c r="J66">
        <v>10.259743414542575</v>
      </c>
      <c r="K66">
        <v>10.259743414542575</v>
      </c>
      <c r="L66">
        <v>14.236096510129526</v>
      </c>
      <c r="M66">
        <v>14.236096510129526</v>
      </c>
      <c r="N66">
        <v>14.236096510129526</v>
      </c>
    </row>
    <row r="67" spans="1:14" x14ac:dyDescent="0.25">
      <c r="A67" s="6" t="s">
        <v>422</v>
      </c>
      <c r="B67">
        <v>2012</v>
      </c>
      <c r="C67">
        <v>16.094450833330342</v>
      </c>
      <c r="D67">
        <v>16.094450833330342</v>
      </c>
      <c r="E67">
        <v>16.094450833330342</v>
      </c>
      <c r="F67">
        <v>14.996302914516665</v>
      </c>
      <c r="G67">
        <v>14.996302914516665</v>
      </c>
      <c r="H67">
        <v>14.996302914516665</v>
      </c>
      <c r="I67">
        <v>11.145859553633704</v>
      </c>
      <c r="J67">
        <v>11.145859553633704</v>
      </c>
      <c r="K67">
        <v>11.145859553633704</v>
      </c>
      <c r="L67">
        <v>13.78942868111386</v>
      </c>
      <c r="M67">
        <v>13.78942868111386</v>
      </c>
      <c r="N67">
        <v>13.78942868111386</v>
      </c>
    </row>
    <row r="68" spans="1:14" x14ac:dyDescent="0.25">
      <c r="A68" s="6" t="s">
        <v>422</v>
      </c>
      <c r="B68">
        <v>2013</v>
      </c>
      <c r="C68">
        <v>17.112457161929658</v>
      </c>
      <c r="D68">
        <v>17.112457161929658</v>
      </c>
      <c r="E68">
        <v>17.112457161929658</v>
      </c>
      <c r="F68">
        <v>15.954777178262081</v>
      </c>
      <c r="G68">
        <v>15.954777178262081</v>
      </c>
      <c r="H68">
        <v>15.954777178262081</v>
      </c>
      <c r="I68">
        <v>11.421967746479055</v>
      </c>
      <c r="J68">
        <v>11.421967746479055</v>
      </c>
      <c r="K68">
        <v>11.421967746479055</v>
      </c>
      <c r="L68">
        <v>14.05479971525463</v>
      </c>
      <c r="M68">
        <v>14.05479971525463</v>
      </c>
      <c r="N68">
        <v>14.05479971525463</v>
      </c>
    </row>
    <row r="69" spans="1:14" x14ac:dyDescent="0.25">
      <c r="A69" s="6" t="s">
        <v>422</v>
      </c>
      <c r="B69">
        <v>2014</v>
      </c>
      <c r="C69" s="12">
        <v>17.359506968193593</v>
      </c>
      <c r="D69" s="12">
        <v>17.359506968193593</v>
      </c>
      <c r="E69" s="12">
        <v>17.362574601809868</v>
      </c>
      <c r="F69" s="12">
        <v>17.448940166809983</v>
      </c>
      <c r="G69" s="12">
        <v>17.448940166809983</v>
      </c>
      <c r="H69" s="12">
        <v>17.400031291839152</v>
      </c>
      <c r="I69" s="12">
        <v>12.329513492404676</v>
      </c>
      <c r="J69">
        <v>12.329513492404676</v>
      </c>
      <c r="K69">
        <v>12.309034895743963</v>
      </c>
      <c r="L69">
        <v>15.37303981363506</v>
      </c>
      <c r="M69">
        <v>15.37303981363506</v>
      </c>
      <c r="N69">
        <v>15.37303981363506</v>
      </c>
    </row>
    <row r="70" spans="1:14" x14ac:dyDescent="0.25">
      <c r="A70" s="6" t="s">
        <v>422</v>
      </c>
      <c r="B70">
        <v>2015</v>
      </c>
      <c r="C70" s="12">
        <v>17.419600766827003</v>
      </c>
      <c r="D70" s="12">
        <v>17.253498014090585</v>
      </c>
      <c r="E70" s="12">
        <v>18.030111151538872</v>
      </c>
      <c r="F70" s="12">
        <v>17.508976484578969</v>
      </c>
      <c r="G70" s="12">
        <v>17.34030717422225</v>
      </c>
      <c r="H70" s="12">
        <v>18.078170630148975</v>
      </c>
      <c r="I70" s="12">
        <v>12.47230223728196</v>
      </c>
      <c r="J70">
        <v>12.308969084344431</v>
      </c>
      <c r="K70">
        <v>12.799732994392656</v>
      </c>
      <c r="L70">
        <v>15.424430563198451</v>
      </c>
      <c r="M70">
        <v>15.276489018606616</v>
      </c>
      <c r="N70">
        <v>15.968080777975638</v>
      </c>
    </row>
    <row r="71" spans="1:14" x14ac:dyDescent="0.25">
      <c r="A71" s="6" t="s">
        <v>422</v>
      </c>
      <c r="B71">
        <v>2016</v>
      </c>
      <c r="C71" s="12">
        <v>17.932107370044996</v>
      </c>
      <c r="D71" s="12">
        <v>17.712951200350712</v>
      </c>
      <c r="E71" s="12">
        <v>18.699692668549346</v>
      </c>
      <c r="F71" s="12">
        <v>18.02726335779499</v>
      </c>
      <c r="G71" s="12">
        <v>17.804314011631636</v>
      </c>
      <c r="H71" s="12">
        <v>18.753432653863104</v>
      </c>
      <c r="I71" s="12">
        <v>12.809835250839301</v>
      </c>
      <c r="J71">
        <v>12.577409927192271</v>
      </c>
      <c r="K71">
        <v>13.264184337927476</v>
      </c>
      <c r="L71">
        <v>15.881482654446769</v>
      </c>
      <c r="M71">
        <v>15.686178726302492</v>
      </c>
      <c r="N71">
        <v>16.56961970763891</v>
      </c>
    </row>
    <row r="72" spans="1:14" x14ac:dyDescent="0.25">
      <c r="A72" s="6" t="s">
        <v>422</v>
      </c>
      <c r="B72">
        <v>2017</v>
      </c>
      <c r="C72" s="12">
        <v>18.011584570786507</v>
      </c>
      <c r="D72" s="12">
        <v>17.513112160029213</v>
      </c>
      <c r="E72" s="12">
        <v>18.968974191010268</v>
      </c>
      <c r="F72" s="12">
        <v>18.108354244837258</v>
      </c>
      <c r="G72" s="12">
        <v>17.602709910161785</v>
      </c>
      <c r="H72" s="12">
        <v>19.026677855991739</v>
      </c>
      <c r="I72" s="12">
        <v>12.871969785187133</v>
      </c>
      <c r="J72">
        <v>12.454852678375993</v>
      </c>
      <c r="K72">
        <v>13.461116339893989</v>
      </c>
      <c r="L72">
        <v>15.952854113216793</v>
      </c>
      <c r="M72">
        <v>15.508261462368052</v>
      </c>
      <c r="N72">
        <v>16.809675351287758</v>
      </c>
    </row>
    <row r="73" spans="1:14" x14ac:dyDescent="0.25">
      <c r="A73" s="6" t="s">
        <v>422</v>
      </c>
      <c r="B73">
        <v>2018</v>
      </c>
      <c r="C73" s="12">
        <v>18.08715082600995</v>
      </c>
      <c r="D73" s="12">
        <v>17.64817551160646</v>
      </c>
      <c r="E73" s="12">
        <v>19.266012432732964</v>
      </c>
      <c r="F73" s="12">
        <v>18.184326489986713</v>
      </c>
      <c r="G73" s="12">
        <v>17.738464250999886</v>
      </c>
      <c r="H73" s="12">
        <v>19.324619688758133</v>
      </c>
      <c r="I73" s="12">
        <v>12.925973171185358</v>
      </c>
      <c r="J73">
        <v>12.550906088573509</v>
      </c>
      <c r="K73">
        <v>13.671906142703767</v>
      </c>
      <c r="L73">
        <v>16.019783118864471</v>
      </c>
      <c r="M73">
        <v>15.627863150012379</v>
      </c>
      <c r="N73">
        <v>17.072900782457474</v>
      </c>
    </row>
    <row r="74" spans="1:14" x14ac:dyDescent="0.25">
      <c r="A74" s="6" t="s">
        <v>422</v>
      </c>
      <c r="B74">
        <v>2019</v>
      </c>
      <c r="C74" s="12">
        <v>18.490093579060563</v>
      </c>
      <c r="D74" s="12">
        <v>17.759483720859173</v>
      </c>
      <c r="E74" s="12">
        <v>19.593878162675608</v>
      </c>
      <c r="F74" s="12">
        <v>18.589434107473355</v>
      </c>
      <c r="G74" s="12">
        <v>17.850341917298792</v>
      </c>
      <c r="H74" s="12">
        <v>19.653482787037568</v>
      </c>
      <c r="I74" s="12">
        <v>13.213936005440374</v>
      </c>
      <c r="J74">
        <v>12.630065482715938</v>
      </c>
      <c r="K74">
        <v>13.904572321179238</v>
      </c>
      <c r="L74">
        <v>16.376669373382033</v>
      </c>
      <c r="M74">
        <v>15.726429115685731</v>
      </c>
      <c r="N74">
        <v>17.363444510529011</v>
      </c>
    </row>
    <row r="75" spans="1:14" x14ac:dyDescent="0.25">
      <c r="A75" s="6" t="s">
        <v>422</v>
      </c>
      <c r="B75">
        <v>2020</v>
      </c>
      <c r="C75" s="12">
        <v>18.772991286966466</v>
      </c>
      <c r="D75" s="12">
        <v>17.779723674352955</v>
      </c>
      <c r="E75" s="12">
        <v>19.711625005853659</v>
      </c>
      <c r="F75" s="12">
        <v>18.873851721574972</v>
      </c>
      <c r="G75" s="12">
        <v>17.870685419167032</v>
      </c>
      <c r="H75" s="12">
        <v>19.771587816394952</v>
      </c>
      <c r="I75" s="12">
        <v>13.416108709021916</v>
      </c>
      <c r="J75">
        <v>12.64445959135173</v>
      </c>
      <c r="K75">
        <v>13.988130026446514</v>
      </c>
      <c r="L75">
        <v>16.627231773677789</v>
      </c>
      <c r="M75">
        <v>15.744352057530653</v>
      </c>
      <c r="N75">
        <v>17.467787854957209</v>
      </c>
    </row>
    <row r="76" spans="1:14" x14ac:dyDescent="0.25">
      <c r="A76" s="6" t="s">
        <v>422</v>
      </c>
      <c r="B76">
        <v>2021</v>
      </c>
      <c r="C76" s="12">
        <v>18.76415497122472</v>
      </c>
      <c r="D76" s="12">
        <v>17.72777144007361</v>
      </c>
      <c r="E76" s="12">
        <v>19.794750409955892</v>
      </c>
      <c r="F76" s="12">
        <v>18.864967931531854</v>
      </c>
      <c r="G76" s="12">
        <v>17.818467395274553</v>
      </c>
      <c r="H76" s="12">
        <v>19.854966088175821</v>
      </c>
      <c r="I76" s="12">
        <v>13.409793840455349</v>
      </c>
      <c r="J76">
        <v>12.607512564555512</v>
      </c>
      <c r="K76">
        <v>14.047119022063956</v>
      </c>
      <c r="L76">
        <v>16.619405451936224</v>
      </c>
      <c r="M76">
        <v>15.698347165573342</v>
      </c>
      <c r="N76">
        <v>17.541450829155636</v>
      </c>
    </row>
    <row r="77" spans="1:14" x14ac:dyDescent="0.25">
      <c r="A77" s="6" t="s">
        <v>422</v>
      </c>
      <c r="B77">
        <v>2022</v>
      </c>
      <c r="C77" s="12">
        <v>18.74376902983218</v>
      </c>
      <c r="D77" s="12">
        <v>17.618771291294916</v>
      </c>
      <c r="E77" s="12">
        <v>19.870187791397008</v>
      </c>
      <c r="F77" s="12">
        <v>18.844472463912116</v>
      </c>
      <c r="G77" s="12">
        <v>17.708909597575126</v>
      </c>
      <c r="H77" s="12">
        <v>19.930632950312202</v>
      </c>
      <c r="I77" s="12">
        <v>13.395225037770825</v>
      </c>
      <c r="J77">
        <v>12.529994600726203</v>
      </c>
      <c r="K77">
        <v>14.100652300022501</v>
      </c>
      <c r="L77">
        <v>16.601349630821893</v>
      </c>
      <c r="M77">
        <v>15.60182504025086</v>
      </c>
      <c r="N77">
        <v>17.608300932835853</v>
      </c>
    </row>
    <row r="78" spans="1:14" x14ac:dyDescent="0.25">
      <c r="A78" s="6" t="s">
        <v>422</v>
      </c>
      <c r="B78">
        <v>2023</v>
      </c>
      <c r="C78" s="12">
        <v>18.505373078977868</v>
      </c>
      <c r="D78" s="12">
        <v>17.327340615714995</v>
      </c>
      <c r="E78" s="12">
        <v>19.754934979672974</v>
      </c>
      <c r="F78" s="12">
        <v>18.604795698570406</v>
      </c>
      <c r="G78" s="12">
        <v>17.415987951537584</v>
      </c>
      <c r="H78" s="12">
        <v>19.8150295392585</v>
      </c>
      <c r="I78" s="12">
        <v>13.224855492312578</v>
      </c>
      <c r="J78">
        <v>12.322736970149743</v>
      </c>
      <c r="K78">
        <v>14.018864455751389</v>
      </c>
      <c r="L78">
        <v>16.390202421079511</v>
      </c>
      <c r="M78">
        <v>15.343756510011948</v>
      </c>
      <c r="N78">
        <v>17.506167716305768</v>
      </c>
    </row>
    <row r="79" spans="1:14" x14ac:dyDescent="0.25">
      <c r="A79" s="6" t="s">
        <v>422</v>
      </c>
      <c r="B79">
        <v>2024</v>
      </c>
      <c r="C79" s="12">
        <v>18.617280488148044</v>
      </c>
      <c r="D79" s="12">
        <v>17.353314365316148</v>
      </c>
      <c r="E79" s="12">
        <v>20.013384097279385</v>
      </c>
      <c r="F79" s="12">
        <v>18.71730434543106</v>
      </c>
      <c r="G79" s="12">
        <v>17.442094583832894</v>
      </c>
      <c r="H79" s="12">
        <v>20.074264859700495</v>
      </c>
      <c r="I79" s="12">
        <v>13.304830065561031</v>
      </c>
      <c r="J79">
        <v>12.341208799818357</v>
      </c>
      <c r="K79">
        <v>14.202269926443192</v>
      </c>
      <c r="L79">
        <v>16.489318773983602</v>
      </c>
      <c r="M79">
        <v>15.366756859481079</v>
      </c>
      <c r="N79">
        <v>17.735196746449603</v>
      </c>
    </row>
    <row r="80" spans="1:14" x14ac:dyDescent="0.25">
      <c r="A80" s="6" t="s">
        <v>422</v>
      </c>
      <c r="B80">
        <v>2025</v>
      </c>
      <c r="C80" s="12">
        <v>18.764439944028044</v>
      </c>
      <c r="D80" s="12">
        <v>17.381371310597483</v>
      </c>
      <c r="E80" s="12">
        <v>20.321999146171841</v>
      </c>
      <c r="F80" s="12">
        <v>18.865254435390085</v>
      </c>
      <c r="G80" s="12">
        <v>17.470295069516975</v>
      </c>
      <c r="H80" s="12">
        <v>20.383818716311804</v>
      </c>
      <c r="I80" s="12">
        <v>13.409997496124811</v>
      </c>
      <c r="J80">
        <v>12.361162142027961</v>
      </c>
      <c r="K80">
        <v>14.421275078516835</v>
      </c>
      <c r="L80">
        <v>16.619657852247798</v>
      </c>
      <c r="M80">
        <v>15.391601926381945</v>
      </c>
      <c r="N80">
        <v>18.008681159901041</v>
      </c>
    </row>
    <row r="81" spans="1:14" x14ac:dyDescent="0.25">
      <c r="A81" s="6" t="s">
        <v>422</v>
      </c>
      <c r="B81">
        <v>2026</v>
      </c>
      <c r="C81" s="12">
        <v>18.871393073287848</v>
      </c>
      <c r="D81" s="12">
        <v>17.373525318817773</v>
      </c>
      <c r="E81" s="12">
        <v>20.573299919358796</v>
      </c>
      <c r="F81" s="12">
        <v>18.972782184801517</v>
      </c>
      <c r="G81" s="12">
        <v>17.462408937343906</v>
      </c>
      <c r="H81" s="12">
        <v>20.635883947053475</v>
      </c>
      <c r="I81" s="12">
        <v>13.48643149574616</v>
      </c>
      <c r="J81">
        <v>12.355582284442452</v>
      </c>
      <c r="K81">
        <v>14.599607808063073</v>
      </c>
      <c r="L81">
        <v>16.714386201179458</v>
      </c>
      <c r="M81">
        <v>15.384654121169509</v>
      </c>
      <c r="N81">
        <v>18.231375564472597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16-BSTD-06</Docket_x0020_Number>
    <TaxCatchAll xmlns="8eef3743-c7b3-4cbe-8837-b6e805be353c">
      <Value>8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Z5JXHV6S7NA6-3-103361</_dlc_DocId>
    <_dlc_DocIdUrl xmlns="8eef3743-c7b3-4cbe-8837-b6e805be353c">
      <Url>http://efilingspinternal/_layouts/DocIdRedir.aspx?ID=Z5JXHV6S7NA6-3-103361</Url>
      <Description>Z5JXHV6S7NA6-3-103361</Description>
    </_dlc_DocIdUrl>
  </documentManagement>
</p:properties>
</file>

<file path=customXml/itemProps1.xml><?xml version="1.0" encoding="utf-8"?>
<ds:datastoreItem xmlns:ds="http://schemas.openxmlformats.org/officeDocument/2006/customXml" ds:itemID="{5390F7C6-98BC-4F09-94E7-9E4D4A9DCEFF}"/>
</file>

<file path=customXml/itemProps2.xml><?xml version="1.0" encoding="utf-8"?>
<ds:datastoreItem xmlns:ds="http://schemas.openxmlformats.org/officeDocument/2006/customXml" ds:itemID="{5B973C4A-C301-406D-8B28-AE009266D44A}"/>
</file>

<file path=customXml/itemProps3.xml><?xml version="1.0" encoding="utf-8"?>
<ds:datastoreItem xmlns:ds="http://schemas.openxmlformats.org/officeDocument/2006/customXml" ds:itemID="{5B35AE39-3B7B-428C-B9BB-3B69DD30780A}"/>
</file>

<file path=customXml/itemProps4.xml><?xml version="1.0" encoding="utf-8"?>
<ds:datastoreItem xmlns:ds="http://schemas.openxmlformats.org/officeDocument/2006/customXml" ds:itemID="{21A75F45-8CB7-42BF-AE95-506EB8F018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CAGRS</vt:lpstr>
      <vt:lpstr>revised template</vt:lpstr>
      <vt:lpstr>Summary</vt:lpstr>
      <vt:lpstr>PGE and NCNC</vt:lpstr>
      <vt:lpstr>calf2</vt:lpstr>
      <vt:lpstr>'revised template'!CalibFcast</vt:lpstr>
    </vt:vector>
  </TitlesOfParts>
  <Company>California Energy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Elec Rate Forecast Summary</dc:title>
  <dc:creator>lmarshal</dc:creator>
  <cp:lastModifiedBy>Zachary Ming</cp:lastModifiedBy>
  <dcterms:created xsi:type="dcterms:W3CDTF">2015-09-22T17:28:18Z</dcterms:created>
  <dcterms:modified xsi:type="dcterms:W3CDTF">2016-04-01T23:27:49Z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b13d60e2-6f5e-4cc7-becc-42922c5e18cd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http://efilingspinternal/PendingDocuments/16-BSTD-06/20160513T150249_Elec_Rate_Forecast_Summary.xlsx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1316900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