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List of Forms" sheetId="1" r:id="rId1"/>
    <sheet name="Form 1.1-High" sheetId="2" r:id="rId2"/>
    <sheet name="Form 1.1b-High" sheetId="3" r:id="rId3"/>
    <sheet name="Form 1.2-High" sheetId="4" r:id="rId4"/>
    <sheet name="Form 1.4-High" sheetId="5" r:id="rId5"/>
    <sheet name="Form 1.7a-High" sheetId="7" r:id="rId6"/>
    <sheet name="Form 2.2-High" sheetId="8" r:id="rId7"/>
  </sheets>
  <calcPr calcId="145621"/>
</workbook>
</file>

<file path=xl/calcChain.xml><?xml version="1.0" encoding="utf-8"?>
<calcChain xmlns="http://schemas.openxmlformats.org/spreadsheetml/2006/main">
  <c r="G45" i="4" l="1"/>
  <c r="E45" i="4"/>
  <c r="E46" i="4"/>
  <c r="E47" i="5"/>
  <c r="E48" i="5"/>
  <c r="G47" i="5"/>
  <c r="C45" i="8"/>
  <c r="D45" i="8"/>
  <c r="E45" i="8"/>
  <c r="F45" i="8"/>
  <c r="G45" i="8"/>
  <c r="C46" i="8"/>
  <c r="D46" i="8"/>
  <c r="E46" i="8"/>
  <c r="F46" i="8"/>
  <c r="G46" i="8"/>
  <c r="C47" i="8"/>
  <c r="D47" i="8"/>
  <c r="E47" i="8"/>
  <c r="F47" i="8"/>
  <c r="G47" i="8"/>
  <c r="C48" i="8"/>
  <c r="D48" i="8"/>
  <c r="E48" i="8"/>
  <c r="F48" i="8"/>
  <c r="G48" i="8"/>
  <c r="B48" i="8"/>
  <c r="B47" i="8"/>
  <c r="B46" i="8"/>
  <c r="B45" i="8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H38" i="7" s="1"/>
  <c r="B39" i="7"/>
  <c r="B40" i="7"/>
  <c r="B41" i="7"/>
  <c r="B42" i="7"/>
  <c r="H42" i="7" s="1"/>
  <c r="B6" i="7"/>
  <c r="H40" i="7" l="1"/>
  <c r="H36" i="7"/>
  <c r="H41" i="7"/>
  <c r="H37" i="7"/>
  <c r="H33" i="7"/>
  <c r="H29" i="7"/>
  <c r="H25" i="7"/>
  <c r="H21" i="7"/>
  <c r="H17" i="7"/>
  <c r="H13" i="7"/>
  <c r="H9" i="7"/>
  <c r="H6" i="7"/>
  <c r="H39" i="7"/>
  <c r="H35" i="7"/>
  <c r="H31" i="7"/>
  <c r="H27" i="7"/>
  <c r="H23" i="7"/>
  <c r="H19" i="7"/>
  <c r="H15" i="7"/>
  <c r="H11" i="7"/>
  <c r="H7" i="7"/>
  <c r="H34" i="7"/>
  <c r="H30" i="7"/>
  <c r="H26" i="7"/>
  <c r="H22" i="7"/>
  <c r="H18" i="7"/>
  <c r="H14" i="7"/>
  <c r="H10" i="7"/>
  <c r="H32" i="7"/>
  <c r="H28" i="7"/>
  <c r="H24" i="7"/>
  <c r="H20" i="7"/>
  <c r="H16" i="7"/>
  <c r="H12" i="7"/>
  <c r="H8" i="7"/>
  <c r="C47" i="5"/>
  <c r="D47" i="5"/>
  <c r="H47" i="5"/>
  <c r="I47" i="5"/>
  <c r="C48" i="5"/>
  <c r="D48" i="5"/>
  <c r="F48" i="5"/>
  <c r="G48" i="5"/>
  <c r="H48" i="5"/>
  <c r="I48" i="5"/>
  <c r="C49" i="5"/>
  <c r="D49" i="5"/>
  <c r="E49" i="5"/>
  <c r="F49" i="5"/>
  <c r="G49" i="5"/>
  <c r="H49" i="5"/>
  <c r="I49" i="5"/>
  <c r="C50" i="5"/>
  <c r="D50" i="5"/>
  <c r="E50" i="5"/>
  <c r="F50" i="5"/>
  <c r="G50" i="5"/>
  <c r="H50" i="5"/>
  <c r="I50" i="5"/>
  <c r="B50" i="5"/>
  <c r="B49" i="5"/>
  <c r="B48" i="5"/>
  <c r="B47" i="5"/>
  <c r="C45" i="4"/>
  <c r="D45" i="4"/>
  <c r="H45" i="4"/>
  <c r="C46" i="4"/>
  <c r="D46" i="4"/>
  <c r="F46" i="4"/>
  <c r="G46" i="4"/>
  <c r="H46" i="4"/>
  <c r="C47" i="4"/>
  <c r="D47" i="4"/>
  <c r="E47" i="4"/>
  <c r="F47" i="4"/>
  <c r="G47" i="4"/>
  <c r="H47" i="4"/>
  <c r="C48" i="4"/>
  <c r="D48" i="4"/>
  <c r="E48" i="4"/>
  <c r="F48" i="4"/>
  <c r="G48" i="4"/>
  <c r="H48" i="4"/>
  <c r="B48" i="4"/>
  <c r="B47" i="4"/>
  <c r="B46" i="4"/>
  <c r="B45" i="4"/>
  <c r="I50" i="3"/>
  <c r="I49" i="3"/>
  <c r="I48" i="3"/>
  <c r="I47" i="3"/>
  <c r="H50" i="3"/>
  <c r="H49" i="3"/>
  <c r="H48" i="3"/>
  <c r="H47" i="3"/>
  <c r="G50" i="3"/>
  <c r="G49" i="3"/>
  <c r="G48" i="3"/>
  <c r="G47" i="3"/>
  <c r="F50" i="3"/>
  <c r="F49" i="3"/>
  <c r="F48" i="3"/>
  <c r="F47" i="3"/>
  <c r="E50" i="3"/>
  <c r="E49" i="3"/>
  <c r="E48" i="3"/>
  <c r="E47" i="3"/>
  <c r="D50" i="3"/>
  <c r="D49" i="3"/>
  <c r="D48" i="3"/>
  <c r="D47" i="3"/>
  <c r="C50" i="3"/>
  <c r="C49" i="3"/>
  <c r="C48" i="3"/>
  <c r="C47" i="3"/>
  <c r="B50" i="3"/>
  <c r="B49" i="3"/>
  <c r="B48" i="3"/>
  <c r="B47" i="3"/>
  <c r="K51" i="2"/>
  <c r="K50" i="2"/>
  <c r="K49" i="2"/>
  <c r="K48" i="2"/>
  <c r="J51" i="2"/>
  <c r="J50" i="2"/>
  <c r="J49" i="2"/>
  <c r="J48" i="2"/>
  <c r="I51" i="2"/>
  <c r="I50" i="2"/>
  <c r="I49" i="2"/>
  <c r="I48" i="2"/>
  <c r="H51" i="2"/>
  <c r="H50" i="2"/>
  <c r="H49" i="2"/>
  <c r="H48" i="2"/>
  <c r="G51" i="2"/>
  <c r="G50" i="2"/>
  <c r="G49" i="2"/>
  <c r="G48" i="2"/>
  <c r="F51" i="2"/>
  <c r="F50" i="2"/>
  <c r="F49" i="2"/>
  <c r="F48" i="2"/>
  <c r="E51" i="2"/>
  <c r="E50" i="2"/>
  <c r="D51" i="2"/>
  <c r="D50" i="2"/>
  <c r="D49" i="2"/>
  <c r="D48" i="2"/>
  <c r="C51" i="2"/>
  <c r="C50" i="2"/>
  <c r="B51" i="2"/>
  <c r="B50" i="2"/>
  <c r="B49" i="2"/>
  <c r="B48" i="2"/>
</calcChain>
</file>

<file path=xl/comments1.xml><?xml version="1.0" encoding="utf-8"?>
<comments xmlns="http://schemas.openxmlformats.org/spreadsheetml/2006/main">
  <authors>
    <author>ckavalec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>ckavalec:</t>
        </r>
        <r>
          <rPr>
            <sz val="8"/>
            <color indexed="81"/>
            <rFont val="Tahoma"/>
            <family val="2"/>
          </rPr>
          <t xml:space="preserve">
Source: Global Insight High Economic Growth Scenario, February 2015</t>
        </r>
      </text>
    </comment>
    <comment ref="C5" authorId="0">
      <text>
        <r>
          <rPr>
            <b/>
            <sz val="8"/>
            <color indexed="81"/>
            <rFont val="Tahoma"/>
            <family val="2"/>
          </rPr>
          <t>ckavalec:</t>
        </r>
        <r>
          <rPr>
            <sz val="8"/>
            <color indexed="81"/>
            <rFont val="Tahoma"/>
            <family val="2"/>
          </rPr>
          <t xml:space="preserve">
Household Population divided by Number of Households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ckavalec:</t>
        </r>
        <r>
          <rPr>
            <sz val="8"/>
            <color indexed="81"/>
            <rFont val="Tahoma"/>
            <family val="2"/>
          </rPr>
          <t xml:space="preserve">
Source: Global Insight, February 2015</t>
        </r>
      </text>
    </comment>
    <comment ref="E5" authorId="0">
      <text>
        <r>
          <rPr>
            <b/>
            <sz val="8"/>
            <color indexed="81"/>
            <rFont val="Tahoma"/>
            <family val="2"/>
          </rPr>
          <t>ckavalec:</t>
        </r>
        <r>
          <rPr>
            <sz val="8"/>
            <color indexed="81"/>
            <rFont val="Tahoma"/>
            <family val="2"/>
          </rPr>
          <t xml:space="preserve">
Source: Global Insight High Economic Growth Scenario, February 2015</t>
        </r>
      </text>
    </comment>
    <comment ref="F5" authorId="0">
      <text>
        <r>
          <rPr>
            <b/>
            <sz val="8"/>
            <color indexed="81"/>
            <rFont val="Tahoma"/>
            <family val="2"/>
          </rPr>
          <t>ckavalec:</t>
        </r>
        <r>
          <rPr>
            <sz val="8"/>
            <color indexed="81"/>
            <rFont val="Tahoma"/>
            <family val="2"/>
          </rPr>
          <t xml:space="preserve">
Source: Global Insight High Economic Growth Scenario, February 2015</t>
        </r>
      </text>
    </comment>
    <comment ref="G5" authorId="0">
      <text>
        <r>
          <rPr>
            <b/>
            <sz val="8"/>
            <color indexed="81"/>
            <rFont val="Tahoma"/>
            <family val="2"/>
          </rPr>
          <t>ckavalec:</t>
        </r>
        <r>
          <rPr>
            <sz val="8"/>
            <color indexed="81"/>
            <rFont val="Tahoma"/>
            <family val="2"/>
          </rPr>
          <t xml:space="preserve">
Sources: Energy Commission staff analysis using Global Insight High Economic Growth Scenario</t>
        </r>
      </text>
    </comment>
  </commentList>
</comments>
</file>

<file path=xl/sharedStrings.xml><?xml version="1.0" encoding="utf-8"?>
<sst xmlns="http://schemas.openxmlformats.org/spreadsheetml/2006/main" count="122" uniqueCount="67">
  <si>
    <t xml:space="preserve"> </t>
  </si>
  <si>
    <t>List of Forms</t>
  </si>
  <si>
    <t>Form 1.1:  Total Electricity Consumption by Sector</t>
  </si>
  <si>
    <t>Form 1.1b: Electricity Sales by Sector (equals consumption minus self-generation)</t>
  </si>
  <si>
    <t>Form 1.2:  Net Energy for Load (equals consumption plus losses minus self-generation)</t>
  </si>
  <si>
    <t>Form 1.4:  Net Peak Demand (equals sum of peaks by sector plus losses minus self-generation)</t>
  </si>
  <si>
    <t>Form 1.5:  Extreme Temperature Peak Demand</t>
  </si>
  <si>
    <t>Form 1.7a: Private Supply by Sector</t>
  </si>
  <si>
    <t>Form 2.2:  Economic and Demographic Assumptions</t>
  </si>
  <si>
    <t>Form 2.3:  Electricity Prices by Sector</t>
  </si>
  <si>
    <t/>
  </si>
  <si>
    <t>Electricity Consumption by Sector (GWh)</t>
  </si>
  <si>
    <t>Year</t>
  </si>
  <si>
    <t>Residential</t>
  </si>
  <si>
    <t>Residential Electric
Vehicles*</t>
  </si>
  <si>
    <t>Commercial</t>
  </si>
  <si>
    <t>Commercial Electric Vehicles*</t>
  </si>
  <si>
    <t>Manufacturing</t>
  </si>
  <si>
    <t>Mining</t>
  </si>
  <si>
    <t>Agricultural</t>
  </si>
  <si>
    <t>TCU</t>
  </si>
  <si>
    <t>Street
Lighting</t>
  </si>
  <si>
    <t>Total
Consumption</t>
  </si>
  <si>
    <t>* Residential and commercial electric vehicle consumption included in residential and commercial totals.</t>
  </si>
  <si>
    <t>Last historic year is 2013. Consumption includes self-generation.</t>
  </si>
  <si>
    <t>Annual Growth Rates (%)</t>
  </si>
  <si>
    <t>1990-2000</t>
  </si>
  <si>
    <t>2000-2013</t>
  </si>
  <si>
    <t>2013-2015</t>
  </si>
  <si>
    <t>Electricity Sales by Sector (GWh)</t>
  </si>
  <si>
    <t>Total Sales</t>
  </si>
  <si>
    <t>Last historic year is 2013. Sales excludes self-generation.</t>
  </si>
  <si>
    <t>Net Energy for Load (GWh)</t>
  </si>
  <si>
    <t>Net Losses</t>
  </si>
  <si>
    <t>Gross
Generation</t>
  </si>
  <si>
    <t>Non-PV
Self Generation</t>
  </si>
  <si>
    <t>PV</t>
  </si>
  <si>
    <t>Total
Private
Supply</t>
  </si>
  <si>
    <t>Net Energy
for Load</t>
  </si>
  <si>
    <t>Peak Demand (MW)</t>
  </si>
  <si>
    <t>Total End
Use Load</t>
  </si>
  <si>
    <t>Non-PV Self
Generation</t>
  </si>
  <si>
    <t>Total Private
Supply</t>
  </si>
  <si>
    <t>Net Peak
Demand</t>
  </si>
  <si>
    <t>Load Factor
(%)</t>
  </si>
  <si>
    <t>Last historic year is 2014.</t>
  </si>
  <si>
    <t>2000-2014</t>
  </si>
  <si>
    <t>2014-2016</t>
  </si>
  <si>
    <t>Private Supply by Sector (GWh)</t>
  </si>
  <si>
    <t>Planning Area Economic and Demographic Assumptions</t>
  </si>
  <si>
    <t>2013-2026</t>
  </si>
  <si>
    <t>--</t>
  </si>
  <si>
    <t>California Energy Demand 2016-2026 Preliminary Forecast - High Demand Case</t>
  </si>
  <si>
    <t>2014-2026</t>
  </si>
  <si>
    <t>Number of Households</t>
  </si>
  <si>
    <t>Persons per Household</t>
  </si>
  <si>
    <t>Household Population</t>
  </si>
  <si>
    <t>Household Income (million 2013$)</t>
  </si>
  <si>
    <t>Manufacturing Output (million 2009$)</t>
  </si>
  <si>
    <t>Commercial Floor Space (million sq. ft.)</t>
  </si>
  <si>
    <t>Form 1.1 - Statewide</t>
  </si>
  <si>
    <t>Form 1.1b - Statewide</t>
  </si>
  <si>
    <t>Form 1.2 - Statewide</t>
  </si>
  <si>
    <t>Form 1.4 - Statewide</t>
  </si>
  <si>
    <t>Form 1.7a - Statewide</t>
  </si>
  <si>
    <t>Form 2.2 - Statewide</t>
  </si>
  <si>
    <t xml:space="preserve">May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</si>
</sst>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;[Black]\-#,##0;[Black]0;"/>
    <numFmt numFmtId="165" formatCode="##0.00%;[Black]\-##0.00%;[Black]\-\-;"/>
    <numFmt numFmtId="166" formatCode="#,##0.00;[Black]\-#,##0.00;[Black]0;"/>
    <numFmt numFmtId="167" formatCode="_(* #,##0_);_(* \(#,##0\);_(* &quot;-&quot;??_);_(@_)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8"/>
      <name val="Arial"/>
    </font>
    <font>
      <b/>
      <sz val="12"/>
      <color indexed="8"/>
      <name val="Arial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33" borderId="0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>
      <alignment horizontal="left" wrapText="1"/>
    </xf>
    <xf numFmtId="0" fontId="21" fillId="0" borderId="10" xfId="0" applyNumberFormat="1" applyFont="1" applyFill="1" applyBorder="1" applyAlignment="1" applyProtection="1">
      <alignment horizontal="left" wrapText="1"/>
    </xf>
    <xf numFmtId="0" fontId="20" fillId="33" borderId="0" xfId="0" applyNumberFormat="1" applyFont="1" applyFill="1" applyBorder="1" applyAlignment="1" applyProtection="1"/>
    <xf numFmtId="0" fontId="18" fillId="34" borderId="11" xfId="0" applyNumberFormat="1" applyFont="1" applyFill="1" applyBorder="1" applyAlignment="1" applyProtection="1">
      <alignment horizontal="center" wrapText="1"/>
    </xf>
    <xf numFmtId="0" fontId="18" fillId="0" borderId="12" xfId="0" applyNumberFormat="1" applyFont="1" applyFill="1" applyBorder="1" applyAlignment="1" applyProtection="1">
      <alignment horizontal="right" wrapText="1"/>
    </xf>
    <xf numFmtId="164" fontId="18" fillId="0" borderId="12" xfId="0" applyNumberFormat="1" applyFont="1" applyFill="1" applyBorder="1" applyAlignment="1" applyProtection="1">
      <alignment horizontal="right" wrapText="1"/>
    </xf>
    <xf numFmtId="0" fontId="18" fillId="0" borderId="10" xfId="0" applyNumberFormat="1" applyFont="1" applyFill="1" applyBorder="1" applyAlignment="1" applyProtection="1">
      <alignment horizontal="left" wrapText="1"/>
    </xf>
    <xf numFmtId="165" fontId="18" fillId="0" borderId="10" xfId="0" applyNumberFormat="1" applyFont="1" applyFill="1" applyBorder="1" applyAlignment="1" applyProtection="1">
      <alignment horizontal="right" wrapText="1"/>
    </xf>
    <xf numFmtId="166" fontId="18" fillId="0" borderId="12" xfId="0" applyNumberFormat="1" applyFont="1" applyFill="1" applyBorder="1" applyAlignment="1" applyProtection="1">
      <alignment horizontal="right" wrapText="1"/>
    </xf>
    <xf numFmtId="10" fontId="0" fillId="0" borderId="0" xfId="0" applyNumberFormat="1"/>
    <xf numFmtId="10" fontId="0" fillId="0" borderId="0" xfId="0" quotePrefix="1" applyNumberFormat="1" applyAlignment="1">
      <alignment horizontal="center"/>
    </xf>
    <xf numFmtId="0" fontId="18" fillId="33" borderId="0" xfId="0" quotePrefix="1" applyNumberFormat="1" applyFont="1" applyFill="1" applyBorder="1" applyAlignment="1" applyProtection="1">
      <alignment horizontal="left" wrapText="1"/>
    </xf>
    <xf numFmtId="0" fontId="25" fillId="0" borderId="10" xfId="0" applyNumberFormat="1" applyFont="1" applyFill="1" applyBorder="1" applyAlignment="1" applyProtection="1">
      <alignment horizontal="left" wrapText="1"/>
    </xf>
    <xf numFmtId="2" fontId="18" fillId="0" borderId="12" xfId="0" applyNumberFormat="1" applyFont="1" applyFill="1" applyBorder="1" applyAlignment="1" applyProtection="1">
      <alignment horizontal="right" wrapText="1"/>
    </xf>
    <xf numFmtId="167" fontId="18" fillId="0" borderId="12" xfId="42" applyNumberFormat="1" applyFont="1" applyFill="1" applyBorder="1" applyAlignment="1" applyProtection="1">
      <alignment horizontal="right" wrapText="1"/>
    </xf>
    <xf numFmtId="0" fontId="19" fillId="33" borderId="0" xfId="0" applyNumberFormat="1" applyFont="1" applyFill="1" applyBorder="1" applyAlignment="1" applyProtection="1">
      <alignment horizontal="center" wrapText="1"/>
    </xf>
    <xf numFmtId="0" fontId="22" fillId="33" borderId="0" xfId="0" applyNumberFormat="1" applyFont="1" applyFill="1" applyBorder="1" applyAlignment="1" applyProtection="1">
      <alignment horizontal="left" wrapText="1"/>
    </xf>
    <xf numFmtId="0" fontId="18" fillId="33" borderId="0" xfId="0" applyNumberFormat="1" applyFont="1" applyFill="1" applyBorder="1" applyAlignment="1" applyProtection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80" workbookViewId="0">
      <selection activeCell="A2" sqref="A2"/>
    </sheetView>
  </sheetViews>
  <sheetFormatPr defaultRowHeight="12.75" x14ac:dyDescent="0.2"/>
  <cols>
    <col min="1" max="1" width="107.140625" style="1" bestFit="1" customWidth="1"/>
    <col min="2" max="16384" width="9.140625" style="1"/>
  </cols>
  <sheetData>
    <row r="1" spans="1:11" ht="15.75" x14ac:dyDescent="0.25">
      <c r="A1" s="17" t="s">
        <v>52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">
      <c r="A2" s="13" t="s">
        <v>66</v>
      </c>
    </row>
    <row r="3" spans="1:11" x14ac:dyDescent="0.2">
      <c r="A3" s="2" t="s">
        <v>0</v>
      </c>
    </row>
    <row r="4" spans="1:11" x14ac:dyDescent="0.2">
      <c r="A4" s="2" t="s">
        <v>1</v>
      </c>
    </row>
    <row r="5" spans="1:11" x14ac:dyDescent="0.2">
      <c r="A5" s="2" t="s">
        <v>0</v>
      </c>
    </row>
    <row r="6" spans="1:11" x14ac:dyDescent="0.2">
      <c r="A6" s="2" t="s">
        <v>2</v>
      </c>
    </row>
    <row r="7" spans="1:11" x14ac:dyDescent="0.2">
      <c r="A7" s="2" t="s">
        <v>3</v>
      </c>
    </row>
    <row r="8" spans="1:11" x14ac:dyDescent="0.2">
      <c r="A8" s="2" t="s">
        <v>4</v>
      </c>
    </row>
    <row r="9" spans="1:11" x14ac:dyDescent="0.2">
      <c r="A9" s="2" t="s">
        <v>5</v>
      </c>
    </row>
    <row r="10" spans="1:11" x14ac:dyDescent="0.2">
      <c r="A10" s="2" t="s">
        <v>6</v>
      </c>
    </row>
    <row r="11" spans="1:11" x14ac:dyDescent="0.2">
      <c r="A11" s="2" t="s">
        <v>7</v>
      </c>
    </row>
    <row r="12" spans="1:11" x14ac:dyDescent="0.2">
      <c r="A12" s="2" t="s">
        <v>8</v>
      </c>
    </row>
    <row r="13" spans="1:11" x14ac:dyDescent="0.2">
      <c r="A13" s="2" t="s">
        <v>9</v>
      </c>
    </row>
    <row r="14" spans="1:11" x14ac:dyDescent="0.2">
      <c r="A14" s="3" t="s">
        <v>10</v>
      </c>
    </row>
  </sheetData>
  <mergeCells count="1">
    <mergeCell ref="A1:K1"/>
  </mergeCells>
  <printOptions horizontalCentered="1"/>
  <pageMargins left="0.75" right="0.75" top="1" bottom="1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="80" workbookViewId="0">
      <selection activeCell="B6" sqref="B6"/>
    </sheetView>
  </sheetViews>
  <sheetFormatPr defaultRowHeight="12.75" x14ac:dyDescent="0.2"/>
  <cols>
    <col min="1" max="2" width="14.28515625" style="1" bestFit="1" customWidth="1"/>
    <col min="3" max="3" width="22.85546875" style="1" bestFit="1" customWidth="1"/>
    <col min="4" max="4" width="14.28515625" style="1" bestFit="1" customWidth="1"/>
    <col min="5" max="5" width="22.85546875" style="1" bestFit="1" customWidth="1"/>
    <col min="6" max="6" width="17.140625" style="1" bestFit="1" customWidth="1"/>
    <col min="7" max="8" width="14.28515625" style="1" bestFit="1" customWidth="1"/>
    <col min="9" max="9" width="11.42578125" style="1" bestFit="1" customWidth="1"/>
    <col min="10" max="10" width="14.28515625" style="1" bestFit="1" customWidth="1"/>
    <col min="11" max="11" width="17.140625" style="1" bestFit="1" customWidth="1"/>
    <col min="12" max="16384" width="9.140625" style="1"/>
  </cols>
  <sheetData>
    <row r="1" spans="1:11" ht="15.95" customHeight="1" x14ac:dyDescent="0.25">
      <c r="A1" s="17" t="s">
        <v>60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95" customHeight="1" x14ac:dyDescent="0.25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95" customHeight="1" x14ac:dyDescent="0.25">
      <c r="A3" s="17" t="s">
        <v>11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4.1" customHeight="1" thickBot="1" x14ac:dyDescent="0.25">
      <c r="A4" s="4"/>
    </row>
    <row r="5" spans="1:11" ht="26.25" thickBot="1" x14ac:dyDescent="0.25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</row>
    <row r="6" spans="1:11" ht="13.5" thickBot="1" x14ac:dyDescent="0.25">
      <c r="A6" s="6">
        <v>1990</v>
      </c>
      <c r="B6" s="7">
        <v>67013.246245999981</v>
      </c>
      <c r="C6" s="7">
        <v>0</v>
      </c>
      <c r="D6" s="7">
        <v>72102.186378334867</v>
      </c>
      <c r="E6" s="7">
        <v>0</v>
      </c>
      <c r="F6" s="7">
        <v>46616.525194863832</v>
      </c>
      <c r="G6" s="7">
        <v>7266.8912658136378</v>
      </c>
      <c r="H6" s="7">
        <v>20561.877006000006</v>
      </c>
      <c r="I6" s="7">
        <v>12438.555737645876</v>
      </c>
      <c r="J6" s="7">
        <v>1576.4363860000003</v>
      </c>
      <c r="K6" s="7">
        <v>227575.71821465818</v>
      </c>
    </row>
    <row r="7" spans="1:11" ht="13.5" thickBot="1" x14ac:dyDescent="0.25">
      <c r="A7" s="6">
        <v>1991</v>
      </c>
      <c r="B7" s="7">
        <v>66457.594376999987</v>
      </c>
      <c r="C7" s="7">
        <v>0</v>
      </c>
      <c r="D7" s="7">
        <v>71823.532016436249</v>
      </c>
      <c r="E7" s="7">
        <v>0</v>
      </c>
      <c r="F7" s="7">
        <v>45477.130150785393</v>
      </c>
      <c r="G7" s="7">
        <v>7207.9483413574544</v>
      </c>
      <c r="H7" s="7">
        <v>16099.674566000007</v>
      </c>
      <c r="I7" s="7">
        <v>12501.31049902236</v>
      </c>
      <c r="J7" s="7">
        <v>1610.1133689999997</v>
      </c>
      <c r="K7" s="7">
        <v>221177.30331960143</v>
      </c>
    </row>
    <row r="8" spans="1:11" ht="13.5" thickBot="1" x14ac:dyDescent="0.25">
      <c r="A8" s="6">
        <v>1992</v>
      </c>
      <c r="B8" s="7">
        <v>68539.842033303576</v>
      </c>
      <c r="C8" s="7">
        <v>0</v>
      </c>
      <c r="D8" s="7">
        <v>75299.533692949495</v>
      </c>
      <c r="E8" s="7">
        <v>0</v>
      </c>
      <c r="F8" s="7">
        <v>45392.258569386613</v>
      </c>
      <c r="G8" s="7">
        <v>6842.222699336925</v>
      </c>
      <c r="H8" s="7">
        <v>15288.015226000001</v>
      </c>
      <c r="I8" s="7">
        <v>12758.548097008603</v>
      </c>
      <c r="J8" s="7">
        <v>1647.4883219736721</v>
      </c>
      <c r="K8" s="7">
        <v>225767.90863995889</v>
      </c>
    </row>
    <row r="9" spans="1:11" ht="13.5" thickBot="1" x14ac:dyDescent="0.25">
      <c r="A9" s="6">
        <v>1993</v>
      </c>
      <c r="B9" s="7">
        <v>67703.545434290369</v>
      </c>
      <c r="C9" s="7">
        <v>0</v>
      </c>
      <c r="D9" s="7">
        <v>75824.620939871951</v>
      </c>
      <c r="E9" s="7">
        <v>0</v>
      </c>
      <c r="F9" s="7">
        <v>44918.645054068606</v>
      </c>
      <c r="G9" s="7">
        <v>6538.5579354157198</v>
      </c>
      <c r="H9" s="7">
        <v>15753.296226000002</v>
      </c>
      <c r="I9" s="7">
        <v>12824.452794858342</v>
      </c>
      <c r="J9" s="7">
        <v>1644.5268509999999</v>
      </c>
      <c r="K9" s="7">
        <v>225207.64523550496</v>
      </c>
    </row>
    <row r="10" spans="1:11" ht="13.5" thickBot="1" x14ac:dyDescent="0.25">
      <c r="A10" s="6">
        <v>1994</v>
      </c>
      <c r="B10" s="7">
        <v>69041.527238738272</v>
      </c>
      <c r="C10" s="7">
        <v>0</v>
      </c>
      <c r="D10" s="7">
        <v>75832.288958087214</v>
      </c>
      <c r="E10" s="7">
        <v>0</v>
      </c>
      <c r="F10" s="7">
        <v>44816.835853588964</v>
      </c>
      <c r="G10" s="7">
        <v>5957.636670360188</v>
      </c>
      <c r="H10" s="7">
        <v>16813.843364</v>
      </c>
      <c r="I10" s="7">
        <v>12633.552579930707</v>
      </c>
      <c r="J10" s="7">
        <v>1645.6544183283029</v>
      </c>
      <c r="K10" s="7">
        <v>226741.33908303367</v>
      </c>
    </row>
    <row r="11" spans="1:11" ht="13.5" thickBot="1" x14ac:dyDescent="0.25">
      <c r="A11" s="6">
        <v>1995</v>
      </c>
      <c r="B11" s="7">
        <v>69031.790483177407</v>
      </c>
      <c r="C11" s="7">
        <v>0</v>
      </c>
      <c r="D11" s="7">
        <v>77527.017570446391</v>
      </c>
      <c r="E11" s="7">
        <v>0</v>
      </c>
      <c r="F11" s="7">
        <v>46193.226201676305</v>
      </c>
      <c r="G11" s="7">
        <v>6186.8585455257871</v>
      </c>
      <c r="H11" s="7">
        <v>14146.723862999999</v>
      </c>
      <c r="I11" s="7">
        <v>12987.7805193281</v>
      </c>
      <c r="J11" s="7">
        <v>1620.1684657380642</v>
      </c>
      <c r="K11" s="7">
        <v>227693.56564889205</v>
      </c>
    </row>
    <row r="12" spans="1:11" ht="13.5" thickBot="1" x14ac:dyDescent="0.25">
      <c r="A12" s="6">
        <v>1996</v>
      </c>
      <c r="B12" s="7">
        <v>71330.815979919033</v>
      </c>
      <c r="C12" s="7">
        <v>0</v>
      </c>
      <c r="D12" s="7">
        <v>79848.113893788148</v>
      </c>
      <c r="E12" s="7">
        <v>0</v>
      </c>
      <c r="F12" s="7">
        <v>46488.767208620862</v>
      </c>
      <c r="G12" s="7">
        <v>6369.7408828136586</v>
      </c>
      <c r="H12" s="7">
        <v>16707.987987</v>
      </c>
      <c r="I12" s="7">
        <v>13181.146280713976</v>
      </c>
      <c r="J12" s="7">
        <v>1658.440786203254</v>
      </c>
      <c r="K12" s="7">
        <v>235585.01301905891</v>
      </c>
    </row>
    <row r="13" spans="1:11" ht="13.5" thickBot="1" x14ac:dyDescent="0.25">
      <c r="A13" s="6">
        <v>1997</v>
      </c>
      <c r="B13" s="7">
        <v>72776.663784716526</v>
      </c>
      <c r="C13" s="7">
        <v>0</v>
      </c>
      <c r="D13" s="7">
        <v>83531.455059317406</v>
      </c>
      <c r="E13" s="7">
        <v>0</v>
      </c>
      <c r="F13" s="7">
        <v>48124.994902038598</v>
      </c>
      <c r="G13" s="7">
        <v>6299.3512310843753</v>
      </c>
      <c r="H13" s="7">
        <v>17358.437270999995</v>
      </c>
      <c r="I13" s="7">
        <v>13783.469163170554</v>
      </c>
      <c r="J13" s="7">
        <v>1700.7457218503966</v>
      </c>
      <c r="K13" s="7">
        <v>243575.11713317785</v>
      </c>
    </row>
    <row r="14" spans="1:11" ht="13.5" thickBot="1" x14ac:dyDescent="0.25">
      <c r="A14" s="6">
        <v>1998</v>
      </c>
      <c r="B14" s="7">
        <v>74621.162350449871</v>
      </c>
      <c r="C14" s="7">
        <v>0</v>
      </c>
      <c r="D14" s="7">
        <v>85327.303424348895</v>
      </c>
      <c r="E14" s="7">
        <v>0</v>
      </c>
      <c r="F14" s="7">
        <v>46414.241050826509</v>
      </c>
      <c r="G14" s="7">
        <v>6007.4241922544261</v>
      </c>
      <c r="H14" s="7">
        <v>13358.534952732734</v>
      </c>
      <c r="I14" s="7">
        <v>13524.792229273569</v>
      </c>
      <c r="J14" s="7">
        <v>1757.0786414696659</v>
      </c>
      <c r="K14" s="7">
        <v>241010.53684135567</v>
      </c>
    </row>
    <row r="15" spans="1:11" ht="13.5" thickBot="1" x14ac:dyDescent="0.25">
      <c r="A15" s="6">
        <v>1999</v>
      </c>
      <c r="B15" s="7">
        <v>75676.280658737029</v>
      </c>
      <c r="C15" s="7">
        <v>0</v>
      </c>
      <c r="D15" s="7">
        <v>88433.788543192582</v>
      </c>
      <c r="E15" s="7">
        <v>0</v>
      </c>
      <c r="F15" s="7">
        <v>47706.886783057482</v>
      </c>
      <c r="G15" s="7">
        <v>5722.9569257854127</v>
      </c>
      <c r="H15" s="7">
        <v>16950.909023</v>
      </c>
      <c r="I15" s="7">
        <v>13906.332392970375</v>
      </c>
      <c r="J15" s="7">
        <v>1657.6811186657803</v>
      </c>
      <c r="K15" s="7">
        <v>250054.83544540862</v>
      </c>
    </row>
    <row r="16" spans="1:11" ht="13.5" thickBot="1" x14ac:dyDescent="0.25">
      <c r="A16" s="6">
        <v>2000</v>
      </c>
      <c r="B16" s="7">
        <v>79578.797213054655</v>
      </c>
      <c r="C16" s="7">
        <v>0</v>
      </c>
      <c r="D16" s="7">
        <v>93114.652258848495</v>
      </c>
      <c r="E16" s="7">
        <v>0</v>
      </c>
      <c r="F16" s="7">
        <v>48151.327308701162</v>
      </c>
      <c r="G16" s="7">
        <v>6110.3293992882318</v>
      </c>
      <c r="H16" s="7">
        <v>17321.029735229575</v>
      </c>
      <c r="I16" s="7">
        <v>14405.878457272644</v>
      </c>
      <c r="J16" s="7">
        <v>1717.9643849141098</v>
      </c>
      <c r="K16" s="7">
        <v>260399.97875730888</v>
      </c>
    </row>
    <row r="17" spans="1:11" ht="13.5" thickBot="1" x14ac:dyDescent="0.25">
      <c r="A17" s="6">
        <v>2001</v>
      </c>
      <c r="B17" s="7">
        <v>75189.245396639526</v>
      </c>
      <c r="C17" s="7">
        <v>0</v>
      </c>
      <c r="D17" s="7">
        <v>91242.089843544396</v>
      </c>
      <c r="E17" s="7">
        <v>0</v>
      </c>
      <c r="F17" s="7">
        <v>45030.88978691939</v>
      </c>
      <c r="G17" s="7">
        <v>5783.3653333399407</v>
      </c>
      <c r="H17" s="7">
        <v>18896.131924028075</v>
      </c>
      <c r="I17" s="7">
        <v>13107.739285433125</v>
      </c>
      <c r="J17" s="7">
        <v>1763.278899942243</v>
      </c>
      <c r="K17" s="7">
        <v>251012.74046984667</v>
      </c>
    </row>
    <row r="18" spans="1:11" ht="13.5" thickBot="1" x14ac:dyDescent="0.25">
      <c r="A18" s="6">
        <v>2002</v>
      </c>
      <c r="B18" s="7">
        <v>76866.021307833013</v>
      </c>
      <c r="C18" s="7">
        <v>0</v>
      </c>
      <c r="D18" s="7">
        <v>93009.613239645754</v>
      </c>
      <c r="E18" s="7">
        <v>0</v>
      </c>
      <c r="F18" s="7">
        <v>44887.066464581665</v>
      </c>
      <c r="G18" s="7">
        <v>5693.6753805019162</v>
      </c>
      <c r="H18" s="7">
        <v>20961.836616419805</v>
      </c>
      <c r="I18" s="7">
        <v>13204.007467871596</v>
      </c>
      <c r="J18" s="7">
        <v>1730.5279403127508</v>
      </c>
      <c r="K18" s="7">
        <v>256352.7484171665</v>
      </c>
    </row>
    <row r="19" spans="1:11" ht="13.5" thickBot="1" x14ac:dyDescent="0.25">
      <c r="A19" s="6">
        <v>2003</v>
      </c>
      <c r="B19" s="7">
        <v>81743.467788989248</v>
      </c>
      <c r="C19" s="7">
        <v>0</v>
      </c>
      <c r="D19" s="7">
        <v>97024.380139534653</v>
      </c>
      <c r="E19" s="7">
        <v>0</v>
      </c>
      <c r="F19" s="7">
        <v>42600.141127921481</v>
      </c>
      <c r="G19" s="7">
        <v>6211.9572453325554</v>
      </c>
      <c r="H19" s="7">
        <v>20152.178845902101</v>
      </c>
      <c r="I19" s="7">
        <v>13152.983913596041</v>
      </c>
      <c r="J19" s="7">
        <v>1759.0103250507477</v>
      </c>
      <c r="K19" s="7">
        <v>262644.11938632681</v>
      </c>
    </row>
    <row r="20" spans="1:11" ht="13.5" thickBot="1" x14ac:dyDescent="0.25">
      <c r="A20" s="6">
        <v>2004</v>
      </c>
      <c r="B20" s="7">
        <v>83936.002891082739</v>
      </c>
      <c r="C20" s="7">
        <v>0</v>
      </c>
      <c r="D20" s="7">
        <v>98994.189778119558</v>
      </c>
      <c r="E20" s="7">
        <v>0</v>
      </c>
      <c r="F20" s="7">
        <v>44161.391609229184</v>
      </c>
      <c r="G20" s="7">
        <v>6832.2832838927261</v>
      </c>
      <c r="H20" s="7">
        <v>21842.581895922827</v>
      </c>
      <c r="I20" s="7">
        <v>13313.183296734429</v>
      </c>
      <c r="J20" s="7">
        <v>1768.8736335526219</v>
      </c>
      <c r="K20" s="7">
        <v>270848.50638853409</v>
      </c>
    </row>
    <row r="21" spans="1:11" ht="13.5" thickBot="1" x14ac:dyDescent="0.25">
      <c r="A21" s="6">
        <v>2005</v>
      </c>
      <c r="B21" s="7">
        <v>85736.084695499798</v>
      </c>
      <c r="C21" s="7">
        <v>0</v>
      </c>
      <c r="D21" s="7">
        <v>99685.609112260645</v>
      </c>
      <c r="E21" s="7">
        <v>0</v>
      </c>
      <c r="F21" s="7">
        <v>44505.281945510753</v>
      </c>
      <c r="G21" s="7">
        <v>7039.1079872395003</v>
      </c>
      <c r="H21" s="7">
        <v>19094.913789632636</v>
      </c>
      <c r="I21" s="7">
        <v>14034.973611269123</v>
      </c>
      <c r="J21" s="7">
        <v>1779.5101760350083</v>
      </c>
      <c r="K21" s="7">
        <v>271875.48131744744</v>
      </c>
    </row>
    <row r="22" spans="1:11" ht="13.5" thickBot="1" x14ac:dyDescent="0.25">
      <c r="A22" s="6">
        <v>2006</v>
      </c>
      <c r="B22" s="7">
        <v>89640.083327645742</v>
      </c>
      <c r="C22" s="7">
        <v>0</v>
      </c>
      <c r="D22" s="7">
        <v>102713.94583261978</v>
      </c>
      <c r="E22" s="7">
        <v>0</v>
      </c>
      <c r="F22" s="7">
        <v>44136.180674295341</v>
      </c>
      <c r="G22" s="7">
        <v>7323.7667636975584</v>
      </c>
      <c r="H22" s="7">
        <v>20307.493091167336</v>
      </c>
      <c r="I22" s="7">
        <v>14417.463370008132</v>
      </c>
      <c r="J22" s="7">
        <v>1775.6592232811481</v>
      </c>
      <c r="K22" s="7">
        <v>280314.59228271508</v>
      </c>
    </row>
    <row r="23" spans="1:11" ht="13.5" thickBot="1" x14ac:dyDescent="0.25">
      <c r="A23" s="6">
        <v>2007</v>
      </c>
      <c r="B23" s="7">
        <v>89045.723803333371</v>
      </c>
      <c r="C23" s="7">
        <v>0</v>
      </c>
      <c r="D23" s="7">
        <v>104476.66532445897</v>
      </c>
      <c r="E23" s="7">
        <v>0</v>
      </c>
      <c r="F23" s="7">
        <v>44433.23122442</v>
      </c>
      <c r="G23" s="7">
        <v>7688.3975237055502</v>
      </c>
      <c r="H23" s="7">
        <v>22868.144047226557</v>
      </c>
      <c r="I23" s="7">
        <v>15001.48713903013</v>
      </c>
      <c r="J23" s="7">
        <v>1792.8597610814161</v>
      </c>
      <c r="K23" s="7">
        <v>285306.50882325601</v>
      </c>
    </row>
    <row r="24" spans="1:11" ht="13.5" thickBot="1" x14ac:dyDescent="0.25">
      <c r="A24" s="6">
        <v>2008</v>
      </c>
      <c r="B24" s="7">
        <v>90869.389020993272</v>
      </c>
      <c r="C24" s="7">
        <v>0</v>
      </c>
      <c r="D24" s="7">
        <v>105742.81235076553</v>
      </c>
      <c r="E24" s="7">
        <v>0</v>
      </c>
      <c r="F24" s="7">
        <v>43952.871041997663</v>
      </c>
      <c r="G24" s="7">
        <v>7790.9711611751582</v>
      </c>
      <c r="H24" s="7">
        <v>19743.934922133489</v>
      </c>
      <c r="I24" s="7">
        <v>15544.855347531418</v>
      </c>
      <c r="J24" s="7">
        <v>1831.8594141379908</v>
      </c>
      <c r="K24" s="7">
        <v>285476.69325873459</v>
      </c>
    </row>
    <row r="25" spans="1:11" ht="13.5" thickBot="1" x14ac:dyDescent="0.25">
      <c r="A25" s="6">
        <v>2009</v>
      </c>
      <c r="B25" s="7">
        <v>90404.514015829976</v>
      </c>
      <c r="C25" s="7">
        <v>0</v>
      </c>
      <c r="D25" s="7">
        <v>102503.54784964587</v>
      </c>
      <c r="E25" s="7">
        <v>0</v>
      </c>
      <c r="F25" s="7">
        <v>39725.533622770476</v>
      </c>
      <c r="G25" s="7">
        <v>7717.54164022226</v>
      </c>
      <c r="H25" s="7">
        <v>20049.08580215889</v>
      </c>
      <c r="I25" s="7">
        <v>15546.406564207064</v>
      </c>
      <c r="J25" s="7">
        <v>1671.9554375245336</v>
      </c>
      <c r="K25" s="7">
        <v>277618.58493235905</v>
      </c>
    </row>
    <row r="26" spans="1:11" ht="13.5" thickBot="1" x14ac:dyDescent="0.25">
      <c r="A26" s="6">
        <v>2010</v>
      </c>
      <c r="B26" s="7">
        <v>87362.017080386795</v>
      </c>
      <c r="C26" s="7">
        <v>0</v>
      </c>
      <c r="D26" s="7">
        <v>100282.62593860587</v>
      </c>
      <c r="E26" s="7">
        <v>0</v>
      </c>
      <c r="F26" s="7">
        <v>40124.570454773937</v>
      </c>
      <c r="G26" s="7">
        <v>7533.3170252229847</v>
      </c>
      <c r="H26" s="7">
        <v>20582.277918678672</v>
      </c>
      <c r="I26" s="7">
        <v>15161.622481275017</v>
      </c>
      <c r="J26" s="7">
        <v>1595.8723425440194</v>
      </c>
      <c r="K26" s="7">
        <v>272642.3032414873</v>
      </c>
    </row>
    <row r="27" spans="1:11" ht="13.5" thickBot="1" x14ac:dyDescent="0.25">
      <c r="A27" s="6">
        <v>2011</v>
      </c>
      <c r="B27" s="7">
        <v>88582.674637091448</v>
      </c>
      <c r="C27" s="7">
        <v>0</v>
      </c>
      <c r="D27" s="7">
        <v>100618.04507942733</v>
      </c>
      <c r="E27" s="7">
        <v>0</v>
      </c>
      <c r="F27" s="7">
        <v>40393.496327344517</v>
      </c>
      <c r="G27" s="7">
        <v>7707.3521902318889</v>
      </c>
      <c r="H27" s="7">
        <v>20135.237203678877</v>
      </c>
      <c r="I27" s="7">
        <v>15989.686320518571</v>
      </c>
      <c r="J27" s="7">
        <v>1523.1258193849019</v>
      </c>
      <c r="K27" s="7">
        <v>274949.61757767748</v>
      </c>
    </row>
    <row r="28" spans="1:11" ht="13.5" thickBot="1" x14ac:dyDescent="0.25">
      <c r="A28" s="6">
        <v>2012</v>
      </c>
      <c r="B28" s="7">
        <v>90653.42522077779</v>
      </c>
      <c r="C28" s="7">
        <v>0</v>
      </c>
      <c r="D28" s="7">
        <v>102954.90698376064</v>
      </c>
      <c r="E28" s="7">
        <v>0</v>
      </c>
      <c r="F28" s="7">
        <v>40492.955814381225</v>
      </c>
      <c r="G28" s="7">
        <v>7624.8132215310461</v>
      </c>
      <c r="H28" s="7">
        <v>21302.114360738939</v>
      </c>
      <c r="I28" s="7">
        <v>15987.365357650107</v>
      </c>
      <c r="J28" s="7">
        <v>1504.2306250888016</v>
      </c>
      <c r="K28" s="7">
        <v>280519.81158392853</v>
      </c>
    </row>
    <row r="29" spans="1:11" ht="13.5" thickBot="1" x14ac:dyDescent="0.25">
      <c r="A29" s="6">
        <v>2013</v>
      </c>
      <c r="B29" s="7">
        <v>87527.285560468285</v>
      </c>
      <c r="C29" s="7">
        <v>120.3831034069257</v>
      </c>
      <c r="D29" s="7">
        <v>103619.23254951691</v>
      </c>
      <c r="E29" s="7">
        <v>140.90347497731861</v>
      </c>
      <c r="F29" s="7">
        <v>40610.42182334423</v>
      </c>
      <c r="G29" s="7">
        <v>7367.4197472095448</v>
      </c>
      <c r="H29" s="7">
        <v>20573.999793936717</v>
      </c>
      <c r="I29" s="7">
        <v>15774.789100451175</v>
      </c>
      <c r="J29" s="7">
        <v>1549.8250586459365</v>
      </c>
      <c r="K29" s="7">
        <v>277022.97363357275</v>
      </c>
    </row>
    <row r="30" spans="1:11" ht="13.5" thickBot="1" x14ac:dyDescent="0.25">
      <c r="A30" s="6">
        <v>2014</v>
      </c>
      <c r="B30" s="7">
        <v>87620.548554094974</v>
      </c>
      <c r="C30" s="7">
        <v>156.82643871750238</v>
      </c>
      <c r="D30" s="7">
        <v>104461.92240720734</v>
      </c>
      <c r="E30" s="7">
        <v>216.2288877593702</v>
      </c>
      <c r="F30" s="7">
        <v>40571.068290538191</v>
      </c>
      <c r="G30" s="7">
        <v>7284.7286372989074</v>
      </c>
      <c r="H30" s="7">
        <v>21404.897568508957</v>
      </c>
      <c r="I30" s="7">
        <v>15949.663070399667</v>
      </c>
      <c r="J30" s="7">
        <v>1541.4998597053034</v>
      </c>
      <c r="K30" s="7">
        <v>278834.32838775334</v>
      </c>
    </row>
    <row r="31" spans="1:11" ht="13.5" thickBot="1" x14ac:dyDescent="0.25">
      <c r="A31" s="6">
        <v>2015</v>
      </c>
      <c r="B31" s="7">
        <v>89292.720811986801</v>
      </c>
      <c r="C31" s="7">
        <v>235.3552864503406</v>
      </c>
      <c r="D31" s="7">
        <v>106800.42870441261</v>
      </c>
      <c r="E31" s="7">
        <v>269.93014798610733</v>
      </c>
      <c r="F31" s="7">
        <v>40927.709103603513</v>
      </c>
      <c r="G31" s="7">
        <v>7237.3567157543821</v>
      </c>
      <c r="H31" s="7">
        <v>21227.904277322341</v>
      </c>
      <c r="I31" s="7">
        <v>16084.230833684971</v>
      </c>
      <c r="J31" s="7">
        <v>1544.756443886138</v>
      </c>
      <c r="K31" s="7">
        <v>283115.10689065076</v>
      </c>
    </row>
    <row r="32" spans="1:11" ht="13.5" thickBot="1" x14ac:dyDescent="0.25">
      <c r="A32" s="6">
        <v>2016</v>
      </c>
      <c r="B32" s="7">
        <v>90439.841666797438</v>
      </c>
      <c r="C32" s="7">
        <v>304.68606679816395</v>
      </c>
      <c r="D32" s="7">
        <v>108240.67167512764</v>
      </c>
      <c r="E32" s="7">
        <v>325.27187430699371</v>
      </c>
      <c r="F32" s="7">
        <v>41333.384712595871</v>
      </c>
      <c r="G32" s="7">
        <v>7027.2619533280067</v>
      </c>
      <c r="H32" s="7">
        <v>21335.060859113401</v>
      </c>
      <c r="I32" s="7">
        <v>16353.272375349981</v>
      </c>
      <c r="J32" s="7">
        <v>1548.9701781530887</v>
      </c>
      <c r="K32" s="7">
        <v>286278.46342046541</v>
      </c>
    </row>
    <row r="33" spans="1:11" ht="13.5" thickBot="1" x14ac:dyDescent="0.25">
      <c r="A33" s="6">
        <v>2017</v>
      </c>
      <c r="B33" s="7">
        <v>91925.2664609114</v>
      </c>
      <c r="C33" s="7">
        <v>376.91962683823203</v>
      </c>
      <c r="D33" s="7">
        <v>109931.35206529393</v>
      </c>
      <c r="E33" s="7">
        <v>381.2027385308632</v>
      </c>
      <c r="F33" s="7">
        <v>41728.079794949641</v>
      </c>
      <c r="G33" s="7">
        <v>7089.9276702882535</v>
      </c>
      <c r="H33" s="7">
        <v>21458.995690371012</v>
      </c>
      <c r="I33" s="7">
        <v>16534.300492248469</v>
      </c>
      <c r="J33" s="7">
        <v>1554.5786992842102</v>
      </c>
      <c r="K33" s="7">
        <v>290222.50087334693</v>
      </c>
    </row>
    <row r="34" spans="1:11" ht="13.5" thickBot="1" x14ac:dyDescent="0.25">
      <c r="A34" s="6">
        <v>2018</v>
      </c>
      <c r="B34" s="7">
        <v>93182.030140999093</v>
      </c>
      <c r="C34" s="7">
        <v>449.71086463850105</v>
      </c>
      <c r="D34" s="7">
        <v>111870.0785691608</v>
      </c>
      <c r="E34" s="7">
        <v>437.46667034161874</v>
      </c>
      <c r="F34" s="7">
        <v>42027.738708404162</v>
      </c>
      <c r="G34" s="7">
        <v>7116.0607682622103</v>
      </c>
      <c r="H34" s="7">
        <v>21601.592795167595</v>
      </c>
      <c r="I34" s="7">
        <v>16609.560787729195</v>
      </c>
      <c r="J34" s="7">
        <v>1556.8245976539567</v>
      </c>
      <c r="K34" s="7">
        <v>293963.88636737701</v>
      </c>
    </row>
    <row r="35" spans="1:11" ht="13.5" thickBot="1" x14ac:dyDescent="0.25">
      <c r="A35" s="6">
        <v>2019</v>
      </c>
      <c r="B35" s="7">
        <v>94659.528181874193</v>
      </c>
      <c r="C35" s="7">
        <v>524.49898587488406</v>
      </c>
      <c r="D35" s="7">
        <v>113790.77725057954</v>
      </c>
      <c r="E35" s="7">
        <v>494.79260488922517</v>
      </c>
      <c r="F35" s="7">
        <v>42234.663448225438</v>
      </c>
      <c r="G35" s="7">
        <v>7141.9969539598296</v>
      </c>
      <c r="H35" s="7">
        <v>21751.875829297303</v>
      </c>
      <c r="I35" s="7">
        <v>16760.603875484041</v>
      </c>
      <c r="J35" s="7">
        <v>1559.962430200248</v>
      </c>
      <c r="K35" s="7">
        <v>297899.4079696206</v>
      </c>
    </row>
    <row r="36" spans="1:11" ht="13.5" thickBot="1" x14ac:dyDescent="0.25">
      <c r="A36" s="6">
        <v>2020</v>
      </c>
      <c r="B36" s="7">
        <v>96625.529967543422</v>
      </c>
      <c r="C36" s="7">
        <v>601.35845374678286</v>
      </c>
      <c r="D36" s="7">
        <v>115745.80398287119</v>
      </c>
      <c r="E36" s="7">
        <v>550.5639924004081</v>
      </c>
      <c r="F36" s="7">
        <v>42458.480164123313</v>
      </c>
      <c r="G36" s="7">
        <v>7171.7321207791747</v>
      </c>
      <c r="H36" s="7">
        <v>21921.485545943215</v>
      </c>
      <c r="I36" s="7">
        <v>16891.001774625835</v>
      </c>
      <c r="J36" s="7">
        <v>1562.3499838401719</v>
      </c>
      <c r="K36" s="7">
        <v>302376.38353972638</v>
      </c>
    </row>
    <row r="37" spans="1:11" ht="13.5" thickBot="1" x14ac:dyDescent="0.25">
      <c r="A37" s="6">
        <v>2021</v>
      </c>
      <c r="B37" s="7">
        <v>98496.154872118204</v>
      </c>
      <c r="C37" s="7">
        <v>680.17519942334002</v>
      </c>
      <c r="D37" s="7">
        <v>117531.48628108406</v>
      </c>
      <c r="E37" s="7">
        <v>605.79639285471092</v>
      </c>
      <c r="F37" s="7">
        <v>42664.745404817753</v>
      </c>
      <c r="G37" s="7">
        <v>7171.3000310003517</v>
      </c>
      <c r="H37" s="7">
        <v>22081.815432524847</v>
      </c>
      <c r="I37" s="7">
        <v>17001.901664331974</v>
      </c>
      <c r="J37" s="7">
        <v>1563.0925767912427</v>
      </c>
      <c r="K37" s="7">
        <v>306510.4962626684</v>
      </c>
    </row>
    <row r="38" spans="1:11" ht="13.5" thickBot="1" x14ac:dyDescent="0.25">
      <c r="A38" s="6">
        <v>2022</v>
      </c>
      <c r="B38" s="7">
        <v>100407.78293082933</v>
      </c>
      <c r="C38" s="7">
        <v>762.85626213143405</v>
      </c>
      <c r="D38" s="7">
        <v>119285.7519533242</v>
      </c>
      <c r="E38" s="7">
        <v>657.50611209759347</v>
      </c>
      <c r="F38" s="7">
        <v>42950.816815602397</v>
      </c>
      <c r="G38" s="7">
        <v>7177.0904943382639</v>
      </c>
      <c r="H38" s="7">
        <v>22246.404779431243</v>
      </c>
      <c r="I38" s="7">
        <v>17324.424754961503</v>
      </c>
      <c r="J38" s="7">
        <v>1563.7132483653968</v>
      </c>
      <c r="K38" s="7">
        <v>310955.98497685231</v>
      </c>
    </row>
    <row r="39" spans="1:11" ht="13.5" thickBot="1" x14ac:dyDescent="0.25">
      <c r="A39" s="6">
        <v>2023</v>
      </c>
      <c r="B39" s="7">
        <v>102353.09815434334</v>
      </c>
      <c r="C39" s="7">
        <v>850.92343525078718</v>
      </c>
      <c r="D39" s="7">
        <v>120721.29678969423</v>
      </c>
      <c r="E39" s="7">
        <v>710.57653053711397</v>
      </c>
      <c r="F39" s="7">
        <v>43260.66665710666</v>
      </c>
      <c r="G39" s="7">
        <v>7173.9707362901763</v>
      </c>
      <c r="H39" s="7">
        <v>22410.026947774764</v>
      </c>
      <c r="I39" s="7">
        <v>17464.382609476801</v>
      </c>
      <c r="J39" s="7">
        <v>1565.2355142790529</v>
      </c>
      <c r="K39" s="7">
        <v>314948.67740896501</v>
      </c>
    </row>
    <row r="40" spans="1:11" ht="13.5" thickBot="1" x14ac:dyDescent="0.25">
      <c r="A40" s="6">
        <v>2024</v>
      </c>
      <c r="B40" s="7">
        <v>104277.71596228195</v>
      </c>
      <c r="C40" s="7">
        <v>941.50580437995291</v>
      </c>
      <c r="D40" s="7">
        <v>122200.68724251735</v>
      </c>
      <c r="E40" s="7">
        <v>862.36332288367487</v>
      </c>
      <c r="F40" s="7">
        <v>43541.740326901752</v>
      </c>
      <c r="G40" s="7">
        <v>7164.0585108970945</v>
      </c>
      <c r="H40" s="7">
        <v>22573.186928520096</v>
      </c>
      <c r="I40" s="7">
        <v>17621.728152077991</v>
      </c>
      <c r="J40" s="7">
        <v>1567.892395805306</v>
      </c>
      <c r="K40" s="7">
        <v>318947.00951900159</v>
      </c>
    </row>
    <row r="41" spans="1:11" ht="13.5" thickBot="1" x14ac:dyDescent="0.25">
      <c r="A41" s="6">
        <v>2025</v>
      </c>
      <c r="B41" s="7">
        <v>106198.14128619834</v>
      </c>
      <c r="C41" s="7">
        <v>1027.539682739193</v>
      </c>
      <c r="D41" s="7">
        <v>123654.89859480741</v>
      </c>
      <c r="E41" s="7">
        <v>919.13034405061933</v>
      </c>
      <c r="F41" s="7">
        <v>43797.320739669965</v>
      </c>
      <c r="G41" s="7">
        <v>7136.0439616173808</v>
      </c>
      <c r="H41" s="7">
        <v>22740.087275423484</v>
      </c>
      <c r="I41" s="7">
        <v>17854.400215072848</v>
      </c>
      <c r="J41" s="7">
        <v>1570.0629804136197</v>
      </c>
      <c r="K41" s="7">
        <v>322950.95505320304</v>
      </c>
    </row>
    <row r="42" spans="1:11" ht="13.5" thickBot="1" x14ac:dyDescent="0.25">
      <c r="A42" s="6">
        <v>2026</v>
      </c>
      <c r="B42" s="7">
        <v>108134.88718022377</v>
      </c>
      <c r="C42" s="7">
        <v>1109.9935873616378</v>
      </c>
      <c r="D42" s="7">
        <v>125109.64724436615</v>
      </c>
      <c r="E42" s="7">
        <v>974.80760678491959</v>
      </c>
      <c r="F42" s="7">
        <v>44091.240385717465</v>
      </c>
      <c r="G42" s="7">
        <v>7081.0314286561816</v>
      </c>
      <c r="H42" s="7">
        <v>22906.348152256058</v>
      </c>
      <c r="I42" s="7">
        <v>18015.98535835592</v>
      </c>
      <c r="J42" s="7">
        <v>1572.5776079766308</v>
      </c>
      <c r="K42" s="7">
        <v>326911.71735755214</v>
      </c>
    </row>
    <row r="43" spans="1:11" x14ac:dyDescent="0.2">
      <c r="A43" s="19" t="s">
        <v>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4.1" customHeight="1" x14ac:dyDescent="0.2">
      <c r="A44" s="19" t="s">
        <v>23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14.1" customHeight="1" x14ac:dyDescent="0.2">
      <c r="A45" s="19" t="s">
        <v>24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4.1" customHeight="1" x14ac:dyDescent="0.2">
      <c r="A46" s="4"/>
    </row>
    <row r="47" spans="1:11" ht="15.75" x14ac:dyDescent="0.25">
      <c r="A47" s="18" t="s">
        <v>25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x14ac:dyDescent="0.2">
      <c r="A48" s="8" t="s">
        <v>26</v>
      </c>
      <c r="B48" s="11">
        <f>EXP((LN(B16/B6)/10))-1</f>
        <v>1.7334262987526827E-2</v>
      </c>
      <c r="C48" s="12" t="s">
        <v>51</v>
      </c>
      <c r="D48" s="11">
        <f>EXP((LN(D16/D6)/10))-1</f>
        <v>2.5904557534671246E-2</v>
      </c>
      <c r="E48" s="12" t="s">
        <v>51</v>
      </c>
      <c r="F48" s="11">
        <f t="shared" ref="F48:K48" si="0">EXP((LN(F16/F6)/10))-1</f>
        <v>3.244613179033573E-3</v>
      </c>
      <c r="G48" s="11">
        <f t="shared" si="0"/>
        <v>-1.7185407493828575E-2</v>
      </c>
      <c r="H48" s="11">
        <f t="shared" si="0"/>
        <v>-1.7005483869821925E-2</v>
      </c>
      <c r="I48" s="11">
        <f t="shared" si="0"/>
        <v>1.4791869428461668E-2</v>
      </c>
      <c r="J48" s="11">
        <f t="shared" si="0"/>
        <v>8.634387634660623E-3</v>
      </c>
      <c r="K48" s="11">
        <f t="shared" si="0"/>
        <v>1.3564759582932906E-2</v>
      </c>
    </row>
    <row r="49" spans="1:11" x14ac:dyDescent="0.2">
      <c r="A49" s="8" t="s">
        <v>27</v>
      </c>
      <c r="B49" s="11">
        <f>EXP((LN(B29/B16)/13))-1</f>
        <v>7.3501800905235726E-3</v>
      </c>
      <c r="C49" s="12" t="s">
        <v>51</v>
      </c>
      <c r="D49" s="11">
        <f>EXP((LN(D29/D16)/13))-1</f>
        <v>8.2563123702321661E-3</v>
      </c>
      <c r="E49" s="12" t="s">
        <v>51</v>
      </c>
      <c r="F49" s="11">
        <f t="shared" ref="F49:K49" si="1">EXP((LN(F29/F16)/13))-1</f>
        <v>-1.301638869742705E-2</v>
      </c>
      <c r="G49" s="11">
        <f t="shared" si="1"/>
        <v>1.4495350154165143E-2</v>
      </c>
      <c r="H49" s="11">
        <f t="shared" si="1"/>
        <v>1.3327006258819774E-2</v>
      </c>
      <c r="I49" s="11">
        <f t="shared" si="1"/>
        <v>7.0072590288894343E-3</v>
      </c>
      <c r="J49" s="11">
        <f t="shared" si="1"/>
        <v>-7.8916220146388882E-3</v>
      </c>
      <c r="K49" s="11">
        <f t="shared" si="1"/>
        <v>4.7714713337050352E-3</v>
      </c>
    </row>
    <row r="50" spans="1:11" x14ac:dyDescent="0.2">
      <c r="A50" s="8" t="s">
        <v>28</v>
      </c>
      <c r="B50" s="11">
        <f t="shared" ref="B50:K50" si="2">EXP((LN(B31/B29)/2))-1</f>
        <v>1.0034708872788567E-2</v>
      </c>
      <c r="C50" s="11">
        <f t="shared" si="2"/>
        <v>0.3982319168015116</v>
      </c>
      <c r="D50" s="11">
        <f t="shared" si="2"/>
        <v>1.5234370585105905E-2</v>
      </c>
      <c r="E50" s="11">
        <f t="shared" si="2"/>
        <v>0.38409163674098368</v>
      </c>
      <c r="F50" s="11">
        <f t="shared" si="2"/>
        <v>3.8988754326281239E-3</v>
      </c>
      <c r="G50" s="11">
        <f t="shared" si="2"/>
        <v>-8.866210047134726E-3</v>
      </c>
      <c r="H50" s="11">
        <f t="shared" si="2"/>
        <v>1.5767222809889292E-2</v>
      </c>
      <c r="I50" s="11">
        <f t="shared" si="2"/>
        <v>9.7604765420449269E-3</v>
      </c>
      <c r="J50" s="11">
        <f t="shared" si="2"/>
        <v>-1.6365607447462738E-3</v>
      </c>
      <c r="K50" s="11">
        <f t="shared" si="2"/>
        <v>1.0935921285497141E-2</v>
      </c>
    </row>
    <row r="51" spans="1:11" x14ac:dyDescent="0.2">
      <c r="A51" s="8" t="s">
        <v>50</v>
      </c>
      <c r="B51" s="11">
        <f t="shared" ref="B51:K51" si="3">EXP((LN(B42/B29)/13))-1</f>
        <v>1.639673043726364E-2</v>
      </c>
      <c r="C51" s="11">
        <f t="shared" si="3"/>
        <v>0.18634749632915182</v>
      </c>
      <c r="D51" s="11">
        <f t="shared" si="3"/>
        <v>1.4603104356059271E-2</v>
      </c>
      <c r="E51" s="11">
        <f t="shared" si="3"/>
        <v>0.16041990472476053</v>
      </c>
      <c r="F51" s="11">
        <f t="shared" si="3"/>
        <v>6.3459277864168495E-3</v>
      </c>
      <c r="G51" s="11">
        <f t="shared" si="3"/>
        <v>-3.0451973098810647E-3</v>
      </c>
      <c r="H51" s="11">
        <f t="shared" si="3"/>
        <v>8.2946695134717974E-3</v>
      </c>
      <c r="I51" s="11">
        <f t="shared" si="3"/>
        <v>1.027134567726451E-2</v>
      </c>
      <c r="J51" s="11">
        <f t="shared" si="3"/>
        <v>1.1217057531682784E-3</v>
      </c>
      <c r="K51" s="11">
        <f t="shared" si="3"/>
        <v>1.2819140199309409E-2</v>
      </c>
    </row>
    <row r="52" spans="1:11" ht="14.1" customHeight="1" x14ac:dyDescent="0.2">
      <c r="A52" s="4"/>
    </row>
  </sheetData>
  <mergeCells count="7">
    <mergeCell ref="A47:K47"/>
    <mergeCell ref="A1:K1"/>
    <mergeCell ref="A2:K2"/>
    <mergeCell ref="A3:K3"/>
    <mergeCell ref="A43:K43"/>
    <mergeCell ref="A44:K44"/>
    <mergeCell ref="A45:K45"/>
  </mergeCells>
  <printOptions horizontalCentered="1"/>
  <pageMargins left="0.75" right="0.75" top="1" bottom="1" header="0.5" footer="0.5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0" workbookViewId="0">
      <selection activeCell="B6" sqref="B6"/>
    </sheetView>
  </sheetViews>
  <sheetFormatPr defaultRowHeight="12.75" x14ac:dyDescent="0.2"/>
  <cols>
    <col min="1" max="6" width="14.28515625" style="1" bestFit="1" customWidth="1"/>
    <col min="7" max="7" width="11.42578125" style="1" bestFit="1" customWidth="1"/>
    <col min="8" max="9" width="14.28515625" style="1" bestFit="1" customWidth="1"/>
    <col min="10" max="16384" width="9.140625" style="1"/>
  </cols>
  <sheetData>
    <row r="1" spans="1:11" ht="15.95" customHeight="1" x14ac:dyDescent="0.25">
      <c r="A1" s="17" t="s">
        <v>61</v>
      </c>
      <c r="B1" s="17"/>
      <c r="C1" s="17"/>
      <c r="D1" s="17"/>
      <c r="E1" s="17"/>
      <c r="F1" s="17"/>
      <c r="G1" s="17"/>
      <c r="H1" s="17"/>
      <c r="I1" s="17"/>
    </row>
    <row r="2" spans="1:11" ht="15.95" customHeight="1" x14ac:dyDescent="0.25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95" customHeight="1" x14ac:dyDescent="0.25">
      <c r="A3" s="17" t="s">
        <v>29</v>
      </c>
      <c r="B3" s="17"/>
      <c r="C3" s="17"/>
      <c r="D3" s="17"/>
      <c r="E3" s="17"/>
      <c r="F3" s="17"/>
      <c r="G3" s="17"/>
      <c r="H3" s="17"/>
      <c r="I3" s="17"/>
    </row>
    <row r="4" spans="1:11" ht="14.1" customHeight="1" thickBot="1" x14ac:dyDescent="0.25">
      <c r="A4" s="4"/>
    </row>
    <row r="5" spans="1:11" ht="26.25" thickBot="1" x14ac:dyDescent="0.25">
      <c r="A5" s="5" t="s">
        <v>12</v>
      </c>
      <c r="B5" s="5" t="s">
        <v>13</v>
      </c>
      <c r="C5" s="5" t="s">
        <v>15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30</v>
      </c>
    </row>
    <row r="6" spans="1:11" ht="13.5" thickBot="1" x14ac:dyDescent="0.25">
      <c r="A6" s="6">
        <v>1990</v>
      </c>
      <c r="B6" s="7">
        <v>67013.246245999981</v>
      </c>
      <c r="C6" s="7">
        <v>71306.736416456115</v>
      </c>
      <c r="D6" s="7">
        <v>41269.94266486384</v>
      </c>
      <c r="E6" s="7">
        <v>5837.3405665482696</v>
      </c>
      <c r="F6" s="7">
        <v>20561.454095000005</v>
      </c>
      <c r="G6" s="7">
        <v>11776.241074192125</v>
      </c>
      <c r="H6" s="7">
        <v>1576.4363860000003</v>
      </c>
      <c r="I6" s="7">
        <v>219341.39744906031</v>
      </c>
    </row>
    <row r="7" spans="1:11" ht="13.5" thickBot="1" x14ac:dyDescent="0.25">
      <c r="A7" s="6">
        <v>1991</v>
      </c>
      <c r="B7" s="7">
        <v>66457.594376999987</v>
      </c>
      <c r="C7" s="7">
        <v>71044.161882423534</v>
      </c>
      <c r="D7" s="7">
        <v>39982.479055785392</v>
      </c>
      <c r="E7" s="7">
        <v>5738.6219740768611</v>
      </c>
      <c r="F7" s="7">
        <v>16099.343118000008</v>
      </c>
      <c r="G7" s="7">
        <v>11978.918493940828</v>
      </c>
      <c r="H7" s="7">
        <v>1610.1133689999997</v>
      </c>
      <c r="I7" s="7">
        <v>212911.23227022661</v>
      </c>
    </row>
    <row r="8" spans="1:11" ht="13.5" thickBot="1" x14ac:dyDescent="0.25">
      <c r="A8" s="6">
        <v>1992</v>
      </c>
      <c r="B8" s="7">
        <v>68539.836871049003</v>
      </c>
      <c r="C8" s="7">
        <v>74483.481231385347</v>
      </c>
      <c r="D8" s="7">
        <v>39970.026289386617</v>
      </c>
      <c r="E8" s="7">
        <v>5431.7864312367146</v>
      </c>
      <c r="F8" s="7">
        <v>15287.683995000001</v>
      </c>
      <c r="G8" s="7">
        <v>12330.199504681405</v>
      </c>
      <c r="H8" s="7">
        <v>1647.4883219736721</v>
      </c>
      <c r="I8" s="7">
        <v>217690.50264471275</v>
      </c>
    </row>
    <row r="9" spans="1:11" ht="13.5" thickBot="1" x14ac:dyDescent="0.25">
      <c r="A9" s="6">
        <v>1993</v>
      </c>
      <c r="B9" s="7">
        <v>67703.537249000001</v>
      </c>
      <c r="C9" s="7">
        <v>74990.880921230506</v>
      </c>
      <c r="D9" s="7">
        <v>38599.208691068598</v>
      </c>
      <c r="E9" s="7">
        <v>5209.9740727873295</v>
      </c>
      <c r="F9" s="7">
        <v>15753.230797</v>
      </c>
      <c r="G9" s="7">
        <v>12345.565793068308</v>
      </c>
      <c r="H9" s="7">
        <v>1644.5268509999999</v>
      </c>
      <c r="I9" s="7">
        <v>216246.92437515475</v>
      </c>
    </row>
    <row r="10" spans="1:11" ht="13.5" thickBot="1" x14ac:dyDescent="0.25">
      <c r="A10" s="6">
        <v>1994</v>
      </c>
      <c r="B10" s="7">
        <v>69041.177486</v>
      </c>
      <c r="C10" s="7">
        <v>74811.548115246711</v>
      </c>
      <c r="D10" s="7">
        <v>38210.454763588961</v>
      </c>
      <c r="E10" s="7">
        <v>4805.6026855165192</v>
      </c>
      <c r="F10" s="7">
        <v>16813.843364</v>
      </c>
      <c r="G10" s="7">
        <v>12125.357373349914</v>
      </c>
      <c r="H10" s="7">
        <v>1645.6544183283029</v>
      </c>
      <c r="I10" s="7">
        <v>217453.63820603042</v>
      </c>
    </row>
    <row r="11" spans="1:11" ht="13.5" thickBot="1" x14ac:dyDescent="0.25">
      <c r="A11" s="6">
        <v>1995</v>
      </c>
      <c r="B11" s="7">
        <v>69031.075450999982</v>
      </c>
      <c r="C11" s="7">
        <v>76478.955195898583</v>
      </c>
      <c r="D11" s="7">
        <v>39590.778927676307</v>
      </c>
      <c r="E11" s="7">
        <v>5024.4027961524971</v>
      </c>
      <c r="F11" s="7">
        <v>14146.723862999999</v>
      </c>
      <c r="G11" s="7">
        <v>12484.575199917779</v>
      </c>
      <c r="H11" s="7">
        <v>1620.1684657380642</v>
      </c>
      <c r="I11" s="7">
        <v>218376.67989938319</v>
      </c>
    </row>
    <row r="12" spans="1:11" ht="13.5" thickBot="1" x14ac:dyDescent="0.25">
      <c r="A12" s="6">
        <v>1996</v>
      </c>
      <c r="B12" s="7">
        <v>71329.799534499994</v>
      </c>
      <c r="C12" s="7">
        <v>78866.81284129672</v>
      </c>
      <c r="D12" s="7">
        <v>39370.670504620866</v>
      </c>
      <c r="E12" s="7">
        <v>5129.2312655776122</v>
      </c>
      <c r="F12" s="7">
        <v>16707.987987</v>
      </c>
      <c r="G12" s="7">
        <v>12674.064256658545</v>
      </c>
      <c r="H12" s="7">
        <v>1658.440786203254</v>
      </c>
      <c r="I12" s="7">
        <v>225737.007175857</v>
      </c>
    </row>
    <row r="13" spans="1:11" ht="13.5" thickBot="1" x14ac:dyDescent="0.25">
      <c r="A13" s="6">
        <v>1997</v>
      </c>
      <c r="B13" s="7">
        <v>72775.404470899986</v>
      </c>
      <c r="C13" s="7">
        <v>82531.373004961817</v>
      </c>
      <c r="D13" s="7">
        <v>40934.404007038596</v>
      </c>
      <c r="E13" s="7">
        <v>5004.4540056301266</v>
      </c>
      <c r="F13" s="7">
        <v>17358.437270999995</v>
      </c>
      <c r="G13" s="7">
        <v>13282.897545208822</v>
      </c>
      <c r="H13" s="7">
        <v>1700.7457218503966</v>
      </c>
      <c r="I13" s="7">
        <v>233587.71602658977</v>
      </c>
    </row>
    <row r="14" spans="1:11" ht="13.5" thickBot="1" x14ac:dyDescent="0.25">
      <c r="A14" s="6">
        <v>1998</v>
      </c>
      <c r="B14" s="7">
        <v>74619.745537227922</v>
      </c>
      <c r="C14" s="7">
        <v>84342.480199624028</v>
      </c>
      <c r="D14" s="7">
        <v>39628.020161826491</v>
      </c>
      <c r="E14" s="7">
        <v>4650.3386909683513</v>
      </c>
      <c r="F14" s="7">
        <v>13358.534952732734</v>
      </c>
      <c r="G14" s="7">
        <v>13034.638065509864</v>
      </c>
      <c r="H14" s="7">
        <v>1757.0786414696659</v>
      </c>
      <c r="I14" s="7">
        <v>231390.83624935907</v>
      </c>
    </row>
    <row r="15" spans="1:11" ht="13.5" thickBot="1" x14ac:dyDescent="0.25">
      <c r="A15" s="6">
        <v>1999</v>
      </c>
      <c r="B15" s="7">
        <v>75674.425346945587</v>
      </c>
      <c r="C15" s="7">
        <v>87441.704289176458</v>
      </c>
      <c r="D15" s="7">
        <v>40916.170181057481</v>
      </c>
      <c r="E15" s="7">
        <v>4366.8970952076734</v>
      </c>
      <c r="F15" s="7">
        <v>16950.909023</v>
      </c>
      <c r="G15" s="7">
        <v>13367.116408970374</v>
      </c>
      <c r="H15" s="7">
        <v>1657.6811186657803</v>
      </c>
      <c r="I15" s="7">
        <v>240374.90346302337</v>
      </c>
    </row>
    <row r="16" spans="1:11" ht="13.5" thickBot="1" x14ac:dyDescent="0.25">
      <c r="A16" s="6">
        <v>2000</v>
      </c>
      <c r="B16" s="7">
        <v>79575.901054999995</v>
      </c>
      <c r="C16" s="7">
        <v>92138.226501703219</v>
      </c>
      <c r="D16" s="7">
        <v>41871.121334701158</v>
      </c>
      <c r="E16" s="7">
        <v>4748.0141786768754</v>
      </c>
      <c r="F16" s="7">
        <v>17321.029735229575</v>
      </c>
      <c r="G16" s="7">
        <v>13846.708449272643</v>
      </c>
      <c r="H16" s="7">
        <v>1717.9643849141098</v>
      </c>
      <c r="I16" s="7">
        <v>251218.96563949762</v>
      </c>
    </row>
    <row r="17" spans="1:9" ht="13.5" thickBot="1" x14ac:dyDescent="0.25">
      <c r="A17" s="6">
        <v>2001</v>
      </c>
      <c r="B17" s="7">
        <v>75184.672882460989</v>
      </c>
      <c r="C17" s="7">
        <v>90614.558910842636</v>
      </c>
      <c r="D17" s="7">
        <v>38503.233185953395</v>
      </c>
      <c r="E17" s="7">
        <v>3755.5893333399408</v>
      </c>
      <c r="F17" s="7">
        <v>18896.104275028076</v>
      </c>
      <c r="G17" s="7">
        <v>12802.858680476327</v>
      </c>
      <c r="H17" s="7">
        <v>1763.278899942243</v>
      </c>
      <c r="I17" s="7">
        <v>241520.2961680436</v>
      </c>
    </row>
    <row r="18" spans="1:9" ht="13.5" thickBot="1" x14ac:dyDescent="0.25">
      <c r="A18" s="6">
        <v>2002</v>
      </c>
      <c r="B18" s="7">
        <v>76851.676825242714</v>
      </c>
      <c r="C18" s="7">
        <v>91970.195375550466</v>
      </c>
      <c r="D18" s="7">
        <v>37705.869625763415</v>
      </c>
      <c r="E18" s="7">
        <v>3427.3393437019172</v>
      </c>
      <c r="F18" s="7">
        <v>20961.128053419805</v>
      </c>
      <c r="G18" s="7">
        <v>12817.630025700379</v>
      </c>
      <c r="H18" s="7">
        <v>1730.5279403127508</v>
      </c>
      <c r="I18" s="7">
        <v>245464.36718969146</v>
      </c>
    </row>
    <row r="19" spans="1:9" ht="13.5" thickBot="1" x14ac:dyDescent="0.25">
      <c r="A19" s="6">
        <v>2003</v>
      </c>
      <c r="B19" s="7">
        <v>81716.184583190552</v>
      </c>
      <c r="C19" s="7">
        <v>95869.046097612823</v>
      </c>
      <c r="D19" s="7">
        <v>34951.496879692051</v>
      </c>
      <c r="E19" s="7">
        <v>3513.722758122813</v>
      </c>
      <c r="F19" s="7">
        <v>20149.879686498803</v>
      </c>
      <c r="G19" s="7">
        <v>12753.840091662641</v>
      </c>
      <c r="H19" s="7">
        <v>1759.0103250507477</v>
      </c>
      <c r="I19" s="7">
        <v>250713.18042183039</v>
      </c>
    </row>
    <row r="20" spans="1:9" ht="13.5" thickBot="1" x14ac:dyDescent="0.25">
      <c r="A20" s="6">
        <v>2004</v>
      </c>
      <c r="B20" s="7">
        <v>83886.914834008159</v>
      </c>
      <c r="C20" s="7">
        <v>97627.222716959732</v>
      </c>
      <c r="D20" s="7">
        <v>36642.004669263617</v>
      </c>
      <c r="E20" s="7">
        <v>4203.1957958832209</v>
      </c>
      <c r="F20" s="7">
        <v>21837.014291555013</v>
      </c>
      <c r="G20" s="7">
        <v>12837.287018477562</v>
      </c>
      <c r="H20" s="7">
        <v>1768.8736335526219</v>
      </c>
      <c r="I20" s="7">
        <v>258802.51295969993</v>
      </c>
    </row>
    <row r="21" spans="1:9" ht="13.5" thickBot="1" x14ac:dyDescent="0.25">
      <c r="A21" s="6">
        <v>2005</v>
      </c>
      <c r="B21" s="7">
        <v>85666.834626141252</v>
      </c>
      <c r="C21" s="7">
        <v>98181.120966691698</v>
      </c>
      <c r="D21" s="7">
        <v>37070.166489962176</v>
      </c>
      <c r="E21" s="7">
        <v>4394.2939200032542</v>
      </c>
      <c r="F21" s="7">
        <v>19084.26324028027</v>
      </c>
      <c r="G21" s="7">
        <v>13568.816679178291</v>
      </c>
      <c r="H21" s="7">
        <v>1779.5101760350083</v>
      </c>
      <c r="I21" s="7">
        <v>259745.00609829195</v>
      </c>
    </row>
    <row r="22" spans="1:9" ht="13.5" thickBot="1" x14ac:dyDescent="0.25">
      <c r="A22" s="6">
        <v>2006</v>
      </c>
      <c r="B22" s="7">
        <v>89546.361412579747</v>
      </c>
      <c r="C22" s="7">
        <v>101143.64853093703</v>
      </c>
      <c r="D22" s="7">
        <v>36669.561551492247</v>
      </c>
      <c r="E22" s="7">
        <v>4614.1519953179413</v>
      </c>
      <c r="F22" s="7">
        <v>20291.626451837266</v>
      </c>
      <c r="G22" s="7">
        <v>13931.024304086701</v>
      </c>
      <c r="H22" s="7">
        <v>1775.6592232811481</v>
      </c>
      <c r="I22" s="7">
        <v>267972.03346953209</v>
      </c>
    </row>
    <row r="23" spans="1:9" ht="13.5" thickBot="1" x14ac:dyDescent="0.25">
      <c r="A23" s="6">
        <v>2007</v>
      </c>
      <c r="B23" s="7">
        <v>88914.664364979821</v>
      </c>
      <c r="C23" s="7">
        <v>102755.29259610052</v>
      </c>
      <c r="D23" s="7">
        <v>37029.338415835708</v>
      </c>
      <c r="E23" s="7">
        <v>4997.0070062826808</v>
      </c>
      <c r="F23" s="7">
        <v>22849.420007641162</v>
      </c>
      <c r="G23" s="7">
        <v>14511.260334735547</v>
      </c>
      <c r="H23" s="7">
        <v>1792.8597610814161</v>
      </c>
      <c r="I23" s="7">
        <v>272849.84248665685</v>
      </c>
    </row>
    <row r="24" spans="1:9" ht="13.5" thickBot="1" x14ac:dyDescent="0.25">
      <c r="A24" s="6">
        <v>2008</v>
      </c>
      <c r="B24" s="7">
        <v>90674.787982289999</v>
      </c>
      <c r="C24" s="7">
        <v>103846.28608437191</v>
      </c>
      <c r="D24" s="7">
        <v>36103.796344467562</v>
      </c>
      <c r="E24" s="7">
        <v>5131.1261217521533</v>
      </c>
      <c r="F24" s="7">
        <v>19717.98013390712</v>
      </c>
      <c r="G24" s="7">
        <v>15126.813960666706</v>
      </c>
      <c r="H24" s="7">
        <v>1831.8594141379908</v>
      </c>
      <c r="I24" s="7">
        <v>272432.65004159347</v>
      </c>
    </row>
    <row r="25" spans="1:9" ht="13.5" thickBot="1" x14ac:dyDescent="0.25">
      <c r="A25" s="6">
        <v>2009</v>
      </c>
      <c r="B25" s="7">
        <v>90117.082628525881</v>
      </c>
      <c r="C25" s="7">
        <v>100354.08117954097</v>
      </c>
      <c r="D25" s="7">
        <v>32105.123082123126</v>
      </c>
      <c r="E25" s="7">
        <v>5101.509026059035</v>
      </c>
      <c r="F25" s="7">
        <v>20003.203416276276</v>
      </c>
      <c r="G25" s="7">
        <v>15081.110728083673</v>
      </c>
      <c r="H25" s="7">
        <v>1671.9554375245336</v>
      </c>
      <c r="I25" s="7">
        <v>264434.06549813348</v>
      </c>
    </row>
    <row r="26" spans="1:9" ht="13.5" thickBot="1" x14ac:dyDescent="0.25">
      <c r="A26" s="6">
        <v>2010</v>
      </c>
      <c r="B26" s="7">
        <v>86933.129303015332</v>
      </c>
      <c r="C26" s="7">
        <v>97968.612377993835</v>
      </c>
      <c r="D26" s="7">
        <v>32366.565159056521</v>
      </c>
      <c r="E26" s="7">
        <v>5033.4975619259476</v>
      </c>
      <c r="F26" s="7">
        <v>20528.227300266502</v>
      </c>
      <c r="G26" s="7">
        <v>14668.9726496981</v>
      </c>
      <c r="H26" s="7">
        <v>1595.8723425440194</v>
      </c>
      <c r="I26" s="7">
        <v>259094.87669450024</v>
      </c>
    </row>
    <row r="27" spans="1:9" ht="13.5" thickBot="1" x14ac:dyDescent="0.25">
      <c r="A27" s="6">
        <v>2011</v>
      </c>
      <c r="B27" s="7">
        <v>87967.810882710837</v>
      </c>
      <c r="C27" s="7">
        <v>98096.468858424079</v>
      </c>
      <c r="D27" s="7">
        <v>32600.704688686354</v>
      </c>
      <c r="E27" s="7">
        <v>5154.0825618673962</v>
      </c>
      <c r="F27" s="7">
        <v>20072.995989120602</v>
      </c>
      <c r="G27" s="7">
        <v>15504.047246784905</v>
      </c>
      <c r="H27" s="7">
        <v>1523.1258193849019</v>
      </c>
      <c r="I27" s="7">
        <v>260919.23604697906</v>
      </c>
    </row>
    <row r="28" spans="1:9" ht="13.5" thickBot="1" x14ac:dyDescent="0.25">
      <c r="A28" s="6">
        <v>2012</v>
      </c>
      <c r="B28" s="7">
        <v>89787.794631806115</v>
      </c>
      <c r="C28" s="7">
        <v>100056.16606313018</v>
      </c>
      <c r="D28" s="7">
        <v>32736.056155347407</v>
      </c>
      <c r="E28" s="7">
        <v>5251.8377465276981</v>
      </c>
      <c r="F28" s="7">
        <v>21209.264944167844</v>
      </c>
      <c r="G28" s="7">
        <v>15395.550576929971</v>
      </c>
      <c r="H28" s="7">
        <v>1504.2306250888016</v>
      </c>
      <c r="I28" s="7">
        <v>265940.900742998</v>
      </c>
    </row>
    <row r="29" spans="1:9" ht="13.5" thickBot="1" x14ac:dyDescent="0.25">
      <c r="A29" s="6">
        <v>2013</v>
      </c>
      <c r="B29" s="7">
        <v>86297.666901533608</v>
      </c>
      <c r="C29" s="7">
        <v>100394.9570370725</v>
      </c>
      <c r="D29" s="7">
        <v>32808.822246339085</v>
      </c>
      <c r="E29" s="7">
        <v>5093.7602945003991</v>
      </c>
      <c r="F29" s="7">
        <v>20447.456599991307</v>
      </c>
      <c r="G29" s="7">
        <v>15136.832867551109</v>
      </c>
      <c r="H29" s="7">
        <v>1549.8250586459365</v>
      </c>
      <c r="I29" s="7">
        <v>261729.32100563394</v>
      </c>
    </row>
    <row r="30" spans="1:9" ht="13.5" thickBot="1" x14ac:dyDescent="0.25">
      <c r="A30" s="6">
        <v>2014</v>
      </c>
      <c r="B30" s="7">
        <v>85255.141978984233</v>
      </c>
      <c r="C30" s="7">
        <v>100578.65816643747</v>
      </c>
      <c r="D30" s="7">
        <v>32731.782669620658</v>
      </c>
      <c r="E30" s="7">
        <v>5006.055021901032</v>
      </c>
      <c r="F30" s="7">
        <v>21248.877000453213</v>
      </c>
      <c r="G30" s="7">
        <v>15294.333877297624</v>
      </c>
      <c r="H30" s="7">
        <v>1541.4998597053034</v>
      </c>
      <c r="I30" s="7">
        <v>261656.34857439951</v>
      </c>
    </row>
    <row r="31" spans="1:9" ht="13.5" thickBot="1" x14ac:dyDescent="0.25">
      <c r="A31" s="6">
        <v>2015</v>
      </c>
      <c r="B31" s="7">
        <v>85952.750766641097</v>
      </c>
      <c r="C31" s="7">
        <v>101953.67568000581</v>
      </c>
      <c r="D31" s="7">
        <v>33030.974135042547</v>
      </c>
      <c r="E31" s="7">
        <v>4915.0881162065534</v>
      </c>
      <c r="F31" s="7">
        <v>21067.410768144178</v>
      </c>
      <c r="G31" s="7">
        <v>15403.653984169949</v>
      </c>
      <c r="H31" s="7">
        <v>1544.756443886138</v>
      </c>
      <c r="I31" s="7">
        <v>263868.30989409628</v>
      </c>
    </row>
    <row r="32" spans="1:9" ht="13.5" thickBot="1" x14ac:dyDescent="0.25">
      <c r="A32" s="6">
        <v>2016</v>
      </c>
      <c r="B32" s="7">
        <v>85915.169584169329</v>
      </c>
      <c r="C32" s="7">
        <v>102840.82711268443</v>
      </c>
      <c r="D32" s="7">
        <v>33434.569228475164</v>
      </c>
      <c r="E32" s="7">
        <v>4704.6724234098956</v>
      </c>
      <c r="F32" s="7">
        <v>21174.287727144962</v>
      </c>
      <c r="G32" s="7">
        <v>15673.372835054206</v>
      </c>
      <c r="H32" s="7">
        <v>1548.9701781530887</v>
      </c>
      <c r="I32" s="7">
        <v>265291.86908909108</v>
      </c>
    </row>
    <row r="33" spans="1:9" ht="13.5" thickBot="1" x14ac:dyDescent="0.25">
      <c r="A33" s="6">
        <v>2017</v>
      </c>
      <c r="B33" s="7">
        <v>86942.229289586103</v>
      </c>
      <c r="C33" s="7">
        <v>104201.72147308123</v>
      </c>
      <c r="D33" s="7">
        <v>33832.501312961329</v>
      </c>
      <c r="E33" s="7">
        <v>4768.2833361386665</v>
      </c>
      <c r="F33" s="7">
        <v>21298.625406089028</v>
      </c>
      <c r="G33" s="7">
        <v>15856.298561952159</v>
      </c>
      <c r="H33" s="7">
        <v>1554.5786992842102</v>
      </c>
      <c r="I33" s="7">
        <v>268454.23807909276</v>
      </c>
    </row>
    <row r="34" spans="1:9" ht="13.5" thickBot="1" x14ac:dyDescent="0.25">
      <c r="A34" s="6">
        <v>2018</v>
      </c>
      <c r="B34" s="7">
        <v>87577.715990454497</v>
      </c>
      <c r="C34" s="7">
        <v>105771.19423578636</v>
      </c>
      <c r="D34" s="7">
        <v>34135.324948552981</v>
      </c>
      <c r="E34" s="7">
        <v>4795.3485219502318</v>
      </c>
      <c r="F34" s="7">
        <v>21441.580549640272</v>
      </c>
      <c r="G34" s="7">
        <v>15933.415473606121</v>
      </c>
      <c r="H34" s="7">
        <v>1556.8245976539567</v>
      </c>
      <c r="I34" s="7">
        <v>271211.40431764442</v>
      </c>
    </row>
    <row r="35" spans="1:9" ht="13.5" thickBot="1" x14ac:dyDescent="0.25">
      <c r="A35" s="6">
        <v>2019</v>
      </c>
      <c r="B35" s="7">
        <v>88291.503982018228</v>
      </c>
      <c r="C35" s="7">
        <v>107294.83202871178</v>
      </c>
      <c r="D35" s="7">
        <v>34345.341256917105</v>
      </c>
      <c r="E35" s="7">
        <v>4822.2036723949377</v>
      </c>
      <c r="F35" s="7">
        <v>21592.175630463964</v>
      </c>
      <c r="G35" s="7">
        <v>16086.273712937189</v>
      </c>
      <c r="H35" s="7">
        <v>1559.962430200248</v>
      </c>
      <c r="I35" s="7">
        <v>273992.29271364346</v>
      </c>
    </row>
    <row r="36" spans="1:9" ht="13.5" thickBot="1" x14ac:dyDescent="0.25">
      <c r="A36" s="6">
        <v>2020</v>
      </c>
      <c r="B36" s="7">
        <v>89354.783366355885</v>
      </c>
      <c r="C36" s="7">
        <v>108819.5215190341</v>
      </c>
      <c r="D36" s="7">
        <v>34572.175459044549</v>
      </c>
      <c r="E36" s="7">
        <v>4852.8446600132474</v>
      </c>
      <c r="F36" s="7">
        <v>21762.05016519687</v>
      </c>
      <c r="G36" s="7">
        <v>16218.444797766753</v>
      </c>
      <c r="H36" s="7">
        <v>1562.3499838401719</v>
      </c>
      <c r="I36" s="7">
        <v>277142.16995125159</v>
      </c>
    </row>
    <row r="37" spans="1:9" ht="13.5" thickBot="1" x14ac:dyDescent="0.25">
      <c r="A37" s="6">
        <v>2021</v>
      </c>
      <c r="B37" s="7">
        <v>90186.250401725003</v>
      </c>
      <c r="C37" s="7">
        <v>110171.57392091303</v>
      </c>
      <c r="D37" s="7">
        <v>34781.383117813362</v>
      </c>
      <c r="E37" s="7">
        <v>4853.3052203527359</v>
      </c>
      <c r="F37" s="7">
        <v>21922.596349218977</v>
      </c>
      <c r="G37" s="7">
        <v>16331.075374356185</v>
      </c>
      <c r="H37" s="7">
        <v>1563.0925767912427</v>
      </c>
      <c r="I37" s="7">
        <v>279809.27696117054</v>
      </c>
    </row>
    <row r="38" spans="1:9" ht="13.5" thickBot="1" x14ac:dyDescent="0.25">
      <c r="A38" s="6">
        <v>2022</v>
      </c>
      <c r="B38" s="7">
        <v>90924.842456295315</v>
      </c>
      <c r="C38" s="7">
        <v>111490.7689063696</v>
      </c>
      <c r="D38" s="7">
        <v>35070.32083346694</v>
      </c>
      <c r="E38" s="7">
        <v>4859.9751303361982</v>
      </c>
      <c r="F38" s="7">
        <v>22087.352123227156</v>
      </c>
      <c r="G38" s="7">
        <v>16655.286087374669</v>
      </c>
      <c r="H38" s="7">
        <v>1563.7132483653968</v>
      </c>
      <c r="I38" s="7">
        <v>282652.25878543523</v>
      </c>
    </row>
    <row r="39" spans="1:9" ht="13.5" thickBot="1" x14ac:dyDescent="0.25">
      <c r="A39" s="6">
        <v>2023</v>
      </c>
      <c r="B39" s="7">
        <v>91568.720727488035</v>
      </c>
      <c r="C39" s="7">
        <v>112496.59500698325</v>
      </c>
      <c r="D39" s="7">
        <v>35382.959760205827</v>
      </c>
      <c r="E39" s="7">
        <v>4857.7215764167713</v>
      </c>
      <c r="F39" s="7">
        <v>22251.089438742591</v>
      </c>
      <c r="G39" s="7">
        <v>16796.887900124508</v>
      </c>
      <c r="H39" s="7">
        <v>1565.2355142790529</v>
      </c>
      <c r="I39" s="7">
        <v>284919.20992424007</v>
      </c>
    </row>
    <row r="40" spans="1:9" ht="13.5" thickBot="1" x14ac:dyDescent="0.25">
      <c r="A40" s="6">
        <v>2024</v>
      </c>
      <c r="B40" s="7">
        <v>92069.184411685157</v>
      </c>
      <c r="C40" s="7">
        <v>113552.26267368076</v>
      </c>
      <c r="D40" s="7">
        <v>35666.744125534118</v>
      </c>
      <c r="E40" s="7">
        <v>4848.6622671386131</v>
      </c>
      <c r="F40" s="7">
        <v>22414.311814902921</v>
      </c>
      <c r="G40" s="7">
        <v>16955.833101930151</v>
      </c>
      <c r="H40" s="7">
        <v>1567.892395805306</v>
      </c>
      <c r="I40" s="7">
        <v>287074.89079067705</v>
      </c>
    </row>
    <row r="41" spans="1:9" ht="13.5" thickBot="1" x14ac:dyDescent="0.25">
      <c r="A41" s="6">
        <v>2025</v>
      </c>
      <c r="B41" s="7">
        <v>92448.768841343102</v>
      </c>
      <c r="C41" s="7">
        <v>114601.79858668291</v>
      </c>
      <c r="D41" s="7">
        <v>35924.955608077173</v>
      </c>
      <c r="E41" s="7">
        <v>4821.4872938013168</v>
      </c>
      <c r="F41" s="7">
        <v>22581.220268970534</v>
      </c>
      <c r="G41" s="7">
        <v>17190.059853711762</v>
      </c>
      <c r="H41" s="7">
        <v>1570.0629804136197</v>
      </c>
      <c r="I41" s="7">
        <v>289138.35343300039</v>
      </c>
    </row>
    <row r="42" spans="1:9" ht="13.5" thickBot="1" x14ac:dyDescent="0.25">
      <c r="A42" s="6">
        <v>2026</v>
      </c>
      <c r="B42" s="7">
        <v>92732.417846232202</v>
      </c>
      <c r="C42" s="7">
        <v>115671.68818508249</v>
      </c>
      <c r="D42" s="7">
        <v>36221.425393646605</v>
      </c>
      <c r="E42" s="7">
        <v>4767.3009375713082</v>
      </c>
      <c r="F42" s="7">
        <v>22747.43336102723</v>
      </c>
      <c r="G42" s="7">
        <v>17353.154006115037</v>
      </c>
      <c r="H42" s="7">
        <v>1572.5776079766308</v>
      </c>
      <c r="I42" s="7">
        <v>291065.9973376515</v>
      </c>
    </row>
    <row r="43" spans="1:9" x14ac:dyDescent="0.2">
      <c r="A43" s="19" t="s">
        <v>0</v>
      </c>
      <c r="B43" s="19"/>
      <c r="C43" s="19"/>
      <c r="D43" s="19"/>
      <c r="E43" s="19"/>
      <c r="F43" s="19"/>
      <c r="G43" s="19"/>
      <c r="H43" s="19"/>
      <c r="I43" s="19"/>
    </row>
    <row r="44" spans="1:9" ht="14.1" customHeight="1" x14ac:dyDescent="0.2">
      <c r="A44" s="19" t="s">
        <v>31</v>
      </c>
      <c r="B44" s="19"/>
      <c r="C44" s="19"/>
      <c r="D44" s="19"/>
      <c r="E44" s="19"/>
      <c r="F44" s="19"/>
      <c r="G44" s="19"/>
      <c r="H44" s="19"/>
      <c r="I44" s="19"/>
    </row>
    <row r="45" spans="1:9" ht="14.1" customHeight="1" x14ac:dyDescent="0.2">
      <c r="A45" s="4"/>
    </row>
    <row r="46" spans="1:9" ht="15.75" x14ac:dyDescent="0.25">
      <c r="A46" s="18" t="s">
        <v>25</v>
      </c>
      <c r="B46" s="18"/>
      <c r="C46" s="18"/>
      <c r="D46" s="18"/>
      <c r="E46" s="18"/>
      <c r="F46" s="18"/>
      <c r="G46" s="18"/>
      <c r="H46" s="18"/>
      <c r="I46" s="18"/>
    </row>
    <row r="47" spans="1:9" x14ac:dyDescent="0.2">
      <c r="A47" s="8" t="s">
        <v>26</v>
      </c>
      <c r="B47" s="11">
        <f t="shared" ref="B47:I47" si="0">EXP((LN(B16/B6)/10))-1</f>
        <v>1.7330560482365476E-2</v>
      </c>
      <c r="C47" s="11">
        <f t="shared" si="0"/>
        <v>2.596118111329826E-2</v>
      </c>
      <c r="D47" s="11">
        <f t="shared" si="0"/>
        <v>1.4472368897842092E-3</v>
      </c>
      <c r="E47" s="11">
        <f t="shared" si="0"/>
        <v>-2.0443033730633497E-2</v>
      </c>
      <c r="F47" s="11">
        <f t="shared" si="0"/>
        <v>-1.7003462051013885E-2</v>
      </c>
      <c r="G47" s="11">
        <f t="shared" si="0"/>
        <v>1.6328223271532494E-2</v>
      </c>
      <c r="H47" s="11">
        <f t="shared" si="0"/>
        <v>8.634387634660623E-3</v>
      </c>
      <c r="I47" s="11">
        <f t="shared" si="0"/>
        <v>1.3662036568600655E-2</v>
      </c>
    </row>
    <row r="48" spans="1:9" x14ac:dyDescent="0.2">
      <c r="A48" s="8" t="s">
        <v>27</v>
      </c>
      <c r="B48" s="11">
        <f t="shared" ref="B48:I48" si="1">EXP((LN(B29/B16)/13))-1</f>
        <v>6.2572852588929084E-3</v>
      </c>
      <c r="C48" s="11">
        <f t="shared" si="1"/>
        <v>6.6235366074192115E-3</v>
      </c>
      <c r="D48" s="11">
        <f t="shared" si="1"/>
        <v>-1.8586554095349594E-2</v>
      </c>
      <c r="E48" s="11">
        <f t="shared" si="1"/>
        <v>5.4215557312755625E-3</v>
      </c>
      <c r="F48" s="11">
        <f t="shared" si="1"/>
        <v>1.2846208644914814E-2</v>
      </c>
      <c r="G48" s="11">
        <f t="shared" si="1"/>
        <v>6.8761087067454874E-3</v>
      </c>
      <c r="H48" s="11">
        <f t="shared" si="1"/>
        <v>-7.8916220146388882E-3</v>
      </c>
      <c r="I48" s="11">
        <f t="shared" si="1"/>
        <v>3.1577376353570941E-3</v>
      </c>
    </row>
    <row r="49" spans="1:9" x14ac:dyDescent="0.2">
      <c r="A49" s="8" t="s">
        <v>28</v>
      </c>
      <c r="B49" s="11">
        <f t="shared" ref="B49:I49" si="2">EXP((LN(B31/B29)/2))-1</f>
        <v>-2.0004102055720674E-3</v>
      </c>
      <c r="C49" s="11">
        <f t="shared" si="2"/>
        <v>7.733033064451611E-3</v>
      </c>
      <c r="D49" s="11">
        <f t="shared" si="2"/>
        <v>3.3798394458888215E-3</v>
      </c>
      <c r="E49" s="11">
        <f t="shared" si="2"/>
        <v>-1.7694892494564574E-2</v>
      </c>
      <c r="F49" s="11">
        <f t="shared" si="2"/>
        <v>1.5046490617732999E-2</v>
      </c>
      <c r="G49" s="11">
        <f t="shared" si="2"/>
        <v>8.775136027983077E-3</v>
      </c>
      <c r="H49" s="11">
        <f t="shared" si="2"/>
        <v>-1.6365607447462738E-3</v>
      </c>
      <c r="I49" s="11">
        <f t="shared" si="2"/>
        <v>4.0779466616989168E-3</v>
      </c>
    </row>
    <row r="50" spans="1:9" x14ac:dyDescent="0.2">
      <c r="A50" s="8" t="s">
        <v>50</v>
      </c>
      <c r="B50" s="11">
        <f t="shared" ref="B50:I50" si="3">EXP((LN(B42/B29)/13))-1</f>
        <v>5.5472953880399967E-3</v>
      </c>
      <c r="C50" s="11">
        <f t="shared" si="3"/>
        <v>1.0955260838328318E-2</v>
      </c>
      <c r="D50" s="11">
        <f t="shared" si="3"/>
        <v>7.6408399293204088E-3</v>
      </c>
      <c r="E50" s="11">
        <f t="shared" si="3"/>
        <v>-5.0821202167559143E-3</v>
      </c>
      <c r="F50" s="11">
        <f t="shared" si="3"/>
        <v>8.2332325226486258E-3</v>
      </c>
      <c r="G50" s="11">
        <f t="shared" si="3"/>
        <v>1.0566453315379087E-2</v>
      </c>
      <c r="H50" s="11">
        <f t="shared" si="3"/>
        <v>1.1217057531682784E-3</v>
      </c>
      <c r="I50" s="11">
        <f t="shared" si="3"/>
        <v>8.2057295380142392E-3</v>
      </c>
    </row>
    <row r="51" spans="1:9" ht="14.1" customHeight="1" x14ac:dyDescent="0.2">
      <c r="A51" s="4"/>
    </row>
  </sheetData>
  <mergeCells count="6">
    <mergeCell ref="A46:I46"/>
    <mergeCell ref="A2:K2"/>
    <mergeCell ref="A1:I1"/>
    <mergeCell ref="A3:I3"/>
    <mergeCell ref="A43:I43"/>
    <mergeCell ref="A44:I44"/>
  </mergeCells>
  <printOptions horizontalCentered="1"/>
  <pageMargins left="0.75" right="0.75" top="1" bottom="1" header="0.5" footer="0.5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80" workbookViewId="0">
      <selection activeCell="B6" sqref="B6"/>
    </sheetView>
  </sheetViews>
  <sheetFormatPr defaultRowHeight="12.75" x14ac:dyDescent="0.2"/>
  <cols>
    <col min="1" max="4" width="14.28515625" style="1" bestFit="1" customWidth="1"/>
    <col min="5" max="5" width="17.140625" style="1" bestFit="1" customWidth="1"/>
    <col min="6" max="8" width="14.28515625" style="1" bestFit="1" customWidth="1"/>
    <col min="9" max="16384" width="9.140625" style="1"/>
  </cols>
  <sheetData>
    <row r="1" spans="1:11" ht="15.95" customHeight="1" x14ac:dyDescent="0.25">
      <c r="A1" s="17" t="s">
        <v>62</v>
      </c>
      <c r="B1" s="17"/>
      <c r="C1" s="17"/>
      <c r="D1" s="17"/>
      <c r="E1" s="17"/>
      <c r="F1" s="17"/>
      <c r="G1" s="17"/>
      <c r="H1" s="17"/>
    </row>
    <row r="2" spans="1:11" ht="15.75" customHeight="1" x14ac:dyDescent="0.25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95" customHeight="1" x14ac:dyDescent="0.25">
      <c r="A3" s="17" t="s">
        <v>32</v>
      </c>
      <c r="B3" s="17"/>
      <c r="C3" s="17"/>
      <c r="D3" s="17"/>
      <c r="E3" s="17"/>
      <c r="F3" s="17"/>
      <c r="G3" s="17"/>
      <c r="H3" s="17"/>
    </row>
    <row r="4" spans="1:11" ht="14.1" customHeight="1" thickBot="1" x14ac:dyDescent="0.25">
      <c r="A4" s="4"/>
    </row>
    <row r="5" spans="1:11" ht="39" thickBot="1" x14ac:dyDescent="0.25">
      <c r="A5" s="5" t="s">
        <v>12</v>
      </c>
      <c r="B5" s="5" t="s">
        <v>22</v>
      </c>
      <c r="C5" s="5" t="s">
        <v>33</v>
      </c>
      <c r="D5" s="5" t="s">
        <v>34</v>
      </c>
      <c r="E5" s="5" t="s">
        <v>35</v>
      </c>
      <c r="F5" s="5" t="s">
        <v>36</v>
      </c>
      <c r="G5" s="5" t="s">
        <v>37</v>
      </c>
      <c r="H5" s="5" t="s">
        <v>38</v>
      </c>
    </row>
    <row r="6" spans="1:11" ht="13.5" thickBot="1" x14ac:dyDescent="0.25">
      <c r="A6" s="6">
        <v>1990</v>
      </c>
      <c r="B6" s="7">
        <v>227575.71821465823</v>
      </c>
      <c r="C6" s="7">
        <v>18428.744552882705</v>
      </c>
      <c r="D6" s="7">
        <v>246004.46276754094</v>
      </c>
      <c r="E6" s="7">
        <v>8234.3207655978786</v>
      </c>
      <c r="F6" s="7">
        <v>0</v>
      </c>
      <c r="G6" s="7">
        <v>8234.3207655978786</v>
      </c>
      <c r="H6" s="7">
        <v>237770.14200194305</v>
      </c>
    </row>
    <row r="7" spans="1:11" ht="13.5" thickBot="1" x14ac:dyDescent="0.25">
      <c r="A7" s="6">
        <v>1991</v>
      </c>
      <c r="B7" s="7">
        <v>221177.30331960146</v>
      </c>
      <c r="C7" s="7">
        <v>18057.629741858083</v>
      </c>
      <c r="D7" s="7">
        <v>239234.93306145954</v>
      </c>
      <c r="E7" s="7">
        <v>8266.0710493748356</v>
      </c>
      <c r="F7" s="7">
        <v>0</v>
      </c>
      <c r="G7" s="7">
        <v>8266.0710493748356</v>
      </c>
      <c r="H7" s="7">
        <v>230968.86201208469</v>
      </c>
    </row>
    <row r="8" spans="1:11" ht="13.5" thickBot="1" x14ac:dyDescent="0.25">
      <c r="A8" s="6">
        <v>1992</v>
      </c>
      <c r="B8" s="7">
        <v>225767.90863995891</v>
      </c>
      <c r="C8" s="7">
        <v>18476.29365877559</v>
      </c>
      <c r="D8" s="7">
        <v>244244.20229873451</v>
      </c>
      <c r="E8" s="7">
        <v>8077.3890542404779</v>
      </c>
      <c r="F8" s="7">
        <v>1.6941005655555022E-2</v>
      </c>
      <c r="G8" s="7">
        <v>8077.4059952461339</v>
      </c>
      <c r="H8" s="7">
        <v>236166.79630348837</v>
      </c>
    </row>
    <row r="9" spans="1:11" ht="13.5" thickBot="1" x14ac:dyDescent="0.25">
      <c r="A9" s="6">
        <v>1993</v>
      </c>
      <c r="B9" s="7">
        <v>225207.64523550501</v>
      </c>
      <c r="C9" s="7">
        <v>18302.472971295716</v>
      </c>
      <c r="D9" s="7">
        <v>243510.11820680072</v>
      </c>
      <c r="E9" s="7">
        <v>8960.6939914487994</v>
      </c>
      <c r="F9" s="7">
        <v>2.6868901444252247E-2</v>
      </c>
      <c r="G9" s="7">
        <v>8960.720860350244</v>
      </c>
      <c r="H9" s="7">
        <v>234549.39734645048</v>
      </c>
    </row>
    <row r="10" spans="1:11" ht="13.5" thickBot="1" x14ac:dyDescent="0.25">
      <c r="A10" s="6">
        <v>1994</v>
      </c>
      <c r="B10" s="7">
        <v>226741.33908303367</v>
      </c>
      <c r="C10" s="7">
        <v>18311.595423800391</v>
      </c>
      <c r="D10" s="7">
        <v>245052.93450683408</v>
      </c>
      <c r="E10" s="7">
        <v>9286.5504385661116</v>
      </c>
      <c r="F10" s="7">
        <v>1.1504384371215524</v>
      </c>
      <c r="G10" s="7">
        <v>9287.7008770032335</v>
      </c>
      <c r="H10" s="7">
        <v>235765.23362983085</v>
      </c>
    </row>
    <row r="11" spans="1:11" ht="13.5" thickBot="1" x14ac:dyDescent="0.25">
      <c r="A11" s="6">
        <v>1995</v>
      </c>
      <c r="B11" s="7">
        <v>227693.56564889208</v>
      </c>
      <c r="C11" s="7">
        <v>18472.053551334309</v>
      </c>
      <c r="D11" s="7">
        <v>246165.61920022639</v>
      </c>
      <c r="E11" s="7">
        <v>9314.5386537598679</v>
      </c>
      <c r="F11" s="7">
        <v>2.3470957489752977</v>
      </c>
      <c r="G11" s="7">
        <v>9316.8857495088432</v>
      </c>
      <c r="H11" s="7">
        <v>236848.73345071758</v>
      </c>
    </row>
    <row r="12" spans="1:11" ht="13.5" thickBot="1" x14ac:dyDescent="0.25">
      <c r="A12" s="6">
        <v>1996</v>
      </c>
      <c r="B12" s="7">
        <v>235585.01301905891</v>
      </c>
      <c r="C12" s="7">
        <v>18988.206105377918</v>
      </c>
      <c r="D12" s="7">
        <v>254573.21912443684</v>
      </c>
      <c r="E12" s="7">
        <v>9844.6512570141422</v>
      </c>
      <c r="F12" s="7">
        <v>3.3545861878028567</v>
      </c>
      <c r="G12" s="7">
        <v>9848.005843201945</v>
      </c>
      <c r="H12" s="7">
        <v>244725.2132812349</v>
      </c>
    </row>
    <row r="13" spans="1:11" ht="13.5" thickBot="1" x14ac:dyDescent="0.25">
      <c r="A13" s="6">
        <v>1997</v>
      </c>
      <c r="B13" s="7">
        <v>243575.11713317785</v>
      </c>
      <c r="C13" s="7">
        <v>19632.358136293893</v>
      </c>
      <c r="D13" s="7">
        <v>263207.47526947176</v>
      </c>
      <c r="E13" s="7">
        <v>9983.2305748113358</v>
      </c>
      <c r="F13" s="7">
        <v>4.1705317767744088</v>
      </c>
      <c r="G13" s="7">
        <v>9987.4011065881095</v>
      </c>
      <c r="H13" s="7">
        <v>253220.07416288363</v>
      </c>
    </row>
    <row r="14" spans="1:11" ht="13.5" thickBot="1" x14ac:dyDescent="0.25">
      <c r="A14" s="6">
        <v>1998</v>
      </c>
      <c r="B14" s="7">
        <v>241010.53684135567</v>
      </c>
      <c r="C14" s="7">
        <v>19516.150412325969</v>
      </c>
      <c r="D14" s="7">
        <v>260526.68725368165</v>
      </c>
      <c r="E14" s="7">
        <v>9615.0083800569737</v>
      </c>
      <c r="F14" s="7">
        <v>4.692211939624535</v>
      </c>
      <c r="G14" s="7">
        <v>9619.7005919965977</v>
      </c>
      <c r="H14" s="7">
        <v>250906.98666168499</v>
      </c>
    </row>
    <row r="15" spans="1:11" ht="13.5" thickBot="1" x14ac:dyDescent="0.25">
      <c r="A15" s="6">
        <v>1999</v>
      </c>
      <c r="B15" s="7">
        <v>250054.83544540865</v>
      </c>
      <c r="C15" s="7">
        <v>20188.148798599232</v>
      </c>
      <c r="D15" s="7">
        <v>270242.98424400791</v>
      </c>
      <c r="E15" s="7">
        <v>9674.1940862144293</v>
      </c>
      <c r="F15" s="7">
        <v>5.7378961708636727</v>
      </c>
      <c r="G15" s="7">
        <v>9679.9319823852929</v>
      </c>
      <c r="H15" s="7">
        <v>260563.05226162259</v>
      </c>
    </row>
    <row r="16" spans="1:11" ht="13.5" thickBot="1" x14ac:dyDescent="0.25">
      <c r="A16" s="6">
        <v>2000</v>
      </c>
      <c r="B16" s="7">
        <v>260399.97875730888</v>
      </c>
      <c r="C16" s="7">
        <v>21119.36686603542</v>
      </c>
      <c r="D16" s="7">
        <v>281519.3456233443</v>
      </c>
      <c r="E16" s="7">
        <v>9172.8949803643191</v>
      </c>
      <c r="F16" s="7">
        <v>8.1181374469633418</v>
      </c>
      <c r="G16" s="7">
        <v>9181.0131178112824</v>
      </c>
      <c r="H16" s="7">
        <v>272338.33250553301</v>
      </c>
    </row>
    <row r="17" spans="1:8" ht="13.5" thickBot="1" x14ac:dyDescent="0.25">
      <c r="A17" s="6">
        <v>2001</v>
      </c>
      <c r="B17" s="7">
        <v>251012.74046984667</v>
      </c>
      <c r="C17" s="7">
        <v>20283.436337858679</v>
      </c>
      <c r="D17" s="7">
        <v>271296.17680770537</v>
      </c>
      <c r="E17" s="7">
        <v>9478.4968851424601</v>
      </c>
      <c r="F17" s="7">
        <v>13.947416660625382</v>
      </c>
      <c r="G17" s="7">
        <v>9492.4443018030852</v>
      </c>
      <c r="H17" s="7">
        <v>261803.73250590227</v>
      </c>
    </row>
    <row r="18" spans="1:8" ht="13.5" thickBot="1" x14ac:dyDescent="0.25">
      <c r="A18" s="6">
        <v>2002</v>
      </c>
      <c r="B18" s="7">
        <v>256352.7484171665</v>
      </c>
      <c r="C18" s="7">
        <v>20498.554314156496</v>
      </c>
      <c r="D18" s="7">
        <v>276851.302731323</v>
      </c>
      <c r="E18" s="7">
        <v>10857.87073292718</v>
      </c>
      <c r="F18" s="7">
        <v>30.510494547872128</v>
      </c>
      <c r="G18" s="7">
        <v>10888.381227475053</v>
      </c>
      <c r="H18" s="7">
        <v>265962.92150384799</v>
      </c>
    </row>
    <row r="19" spans="1:8" ht="13.5" thickBot="1" x14ac:dyDescent="0.25">
      <c r="A19" s="6">
        <v>2003</v>
      </c>
      <c r="B19" s="7">
        <v>262644.11938632687</v>
      </c>
      <c r="C19" s="7">
        <v>20913.260564546075</v>
      </c>
      <c r="D19" s="7">
        <v>283557.37995087297</v>
      </c>
      <c r="E19" s="7">
        <v>11875.405358832197</v>
      </c>
      <c r="F19" s="7">
        <v>55.533605664182069</v>
      </c>
      <c r="G19" s="7">
        <v>11930.938964496379</v>
      </c>
      <c r="H19" s="7">
        <v>271626.44098637649</v>
      </c>
    </row>
    <row r="20" spans="1:8" ht="13.5" thickBot="1" x14ac:dyDescent="0.25">
      <c r="A20" s="6">
        <v>2004</v>
      </c>
      <c r="B20" s="7">
        <v>270848.50638853409</v>
      </c>
      <c r="C20" s="7">
        <v>21531.986976472665</v>
      </c>
      <c r="D20" s="7">
        <v>292380.49336500675</v>
      </c>
      <c r="E20" s="7">
        <v>11941.390144364037</v>
      </c>
      <c r="F20" s="7">
        <v>104.60328447012051</v>
      </c>
      <c r="G20" s="7">
        <v>12045.993428834157</v>
      </c>
      <c r="H20" s="7">
        <v>280334.49993617256</v>
      </c>
    </row>
    <row r="21" spans="1:8" ht="13.5" thickBot="1" x14ac:dyDescent="0.25">
      <c r="A21" s="6">
        <v>2005</v>
      </c>
      <c r="B21" s="7">
        <v>271875.48131744744</v>
      </c>
      <c r="C21" s="7">
        <v>21646.263023137039</v>
      </c>
      <c r="D21" s="7">
        <v>293521.7443405845</v>
      </c>
      <c r="E21" s="7">
        <v>11974.218386773691</v>
      </c>
      <c r="F21" s="7">
        <v>156.25683238183541</v>
      </c>
      <c r="G21" s="7">
        <v>12130.475219155527</v>
      </c>
      <c r="H21" s="7">
        <v>281391.26912142901</v>
      </c>
    </row>
    <row r="22" spans="1:8" ht="13.5" thickBot="1" x14ac:dyDescent="0.25">
      <c r="A22" s="6">
        <v>2006</v>
      </c>
      <c r="B22" s="7">
        <v>280314.59228271508</v>
      </c>
      <c r="C22" s="7">
        <v>22322.664254721978</v>
      </c>
      <c r="D22" s="7">
        <v>302637.25653743703</v>
      </c>
      <c r="E22" s="7">
        <v>12114.163817174407</v>
      </c>
      <c r="F22" s="7">
        <v>228.39499600855964</v>
      </c>
      <c r="G22" s="7">
        <v>12342.558813182966</v>
      </c>
      <c r="H22" s="7">
        <v>290294.69772425399</v>
      </c>
    </row>
    <row r="23" spans="1:8" ht="13.5" thickBot="1" x14ac:dyDescent="0.25">
      <c r="A23" s="6">
        <v>2007</v>
      </c>
      <c r="B23" s="7">
        <v>285306.50882325601</v>
      </c>
      <c r="C23" s="7">
        <v>22725.220179088392</v>
      </c>
      <c r="D23" s="7">
        <v>308031.72900234442</v>
      </c>
      <c r="E23" s="7">
        <v>12123.099692232116</v>
      </c>
      <c r="F23" s="7">
        <v>333.56664436702113</v>
      </c>
      <c r="G23" s="7">
        <v>12456.666336599137</v>
      </c>
      <c r="H23" s="7">
        <v>295575.06266574532</v>
      </c>
    </row>
    <row r="24" spans="1:8" ht="13.5" thickBot="1" x14ac:dyDescent="0.25">
      <c r="A24" s="6">
        <v>2008</v>
      </c>
      <c r="B24" s="7">
        <v>285476.69325873454</v>
      </c>
      <c r="C24" s="7">
        <v>22881.027957710605</v>
      </c>
      <c r="D24" s="7">
        <v>308357.72121644515</v>
      </c>
      <c r="E24" s="7">
        <v>12497.808987600181</v>
      </c>
      <c r="F24" s="7">
        <v>546.23422954089028</v>
      </c>
      <c r="G24" s="7">
        <v>13044.043217141072</v>
      </c>
      <c r="H24" s="7">
        <v>295313.67799930403</v>
      </c>
    </row>
    <row r="25" spans="1:8" ht="13.5" thickBot="1" x14ac:dyDescent="0.25">
      <c r="A25" s="6">
        <v>2009</v>
      </c>
      <c r="B25" s="7">
        <v>277618.58493235905</v>
      </c>
      <c r="C25" s="7">
        <v>22208.269980784182</v>
      </c>
      <c r="D25" s="7">
        <v>299826.85491314321</v>
      </c>
      <c r="E25" s="7">
        <v>12337.270514787364</v>
      </c>
      <c r="F25" s="7">
        <v>847.24891943820785</v>
      </c>
      <c r="G25" s="7">
        <v>13184.519434225573</v>
      </c>
      <c r="H25" s="7">
        <v>286642.3354789177</v>
      </c>
    </row>
    <row r="26" spans="1:8" ht="13.5" thickBot="1" x14ac:dyDescent="0.25">
      <c r="A26" s="6">
        <v>2010</v>
      </c>
      <c r="B26" s="7">
        <v>272642.3032414873</v>
      </c>
      <c r="C26" s="7">
        <v>21671.093892111952</v>
      </c>
      <c r="D26" s="7">
        <v>294313.39713359927</v>
      </c>
      <c r="E26" s="7">
        <v>12440.803933002497</v>
      </c>
      <c r="F26" s="7">
        <v>1106.622613984528</v>
      </c>
      <c r="G26" s="7">
        <v>13547.426546987024</v>
      </c>
      <c r="H26" s="7">
        <v>280765.97058661218</v>
      </c>
    </row>
    <row r="27" spans="1:8" ht="13.5" thickBot="1" x14ac:dyDescent="0.25">
      <c r="A27" s="6">
        <v>2011</v>
      </c>
      <c r="B27" s="7">
        <v>274949.61757767753</v>
      </c>
      <c r="C27" s="7">
        <v>21785.022091966875</v>
      </c>
      <c r="D27" s="7">
        <v>296734.63966964441</v>
      </c>
      <c r="E27" s="7">
        <v>12483.570281162309</v>
      </c>
      <c r="F27" s="7">
        <v>1546.8112495361404</v>
      </c>
      <c r="G27" s="7">
        <v>14030.381530698449</v>
      </c>
      <c r="H27" s="7">
        <v>282704.25813894591</v>
      </c>
    </row>
    <row r="28" spans="1:8" ht="13.5" thickBot="1" x14ac:dyDescent="0.25">
      <c r="A28" s="6">
        <v>2012</v>
      </c>
      <c r="B28" s="7">
        <v>280519.81158392853</v>
      </c>
      <c r="C28" s="7">
        <v>22266.811918016145</v>
      </c>
      <c r="D28" s="7">
        <v>302786.6235019447</v>
      </c>
      <c r="E28" s="7">
        <v>12408.815561275102</v>
      </c>
      <c r="F28" s="7">
        <v>2170.0952796554343</v>
      </c>
      <c r="G28" s="7">
        <v>14578.910840930535</v>
      </c>
      <c r="H28" s="7">
        <v>288207.71266101417</v>
      </c>
    </row>
    <row r="29" spans="1:8" ht="13.5" thickBot="1" x14ac:dyDescent="0.25">
      <c r="A29" s="6">
        <v>2013</v>
      </c>
      <c r="B29" s="7">
        <v>277022.97363357275</v>
      </c>
      <c r="C29" s="7">
        <v>21979.27353374867</v>
      </c>
      <c r="D29" s="7">
        <v>299002.24716732145</v>
      </c>
      <c r="E29" s="7">
        <v>12445.671686644413</v>
      </c>
      <c r="F29" s="7">
        <v>2847.9809412944401</v>
      </c>
      <c r="G29" s="7">
        <v>15293.652627938853</v>
      </c>
      <c r="H29" s="7">
        <v>283708.59453938261</v>
      </c>
    </row>
    <row r="30" spans="1:8" ht="13.5" thickBot="1" x14ac:dyDescent="0.25">
      <c r="A30" s="6">
        <v>2014</v>
      </c>
      <c r="B30" s="7">
        <v>278834.32838775334</v>
      </c>
      <c r="C30" s="7">
        <v>21887.207368462157</v>
      </c>
      <c r="D30" s="7">
        <v>300721.53575621551</v>
      </c>
      <c r="E30" s="7">
        <v>12685.661657435779</v>
      </c>
      <c r="F30" s="7">
        <v>4492.3181559180366</v>
      </c>
      <c r="G30" s="7">
        <v>17177.979813353817</v>
      </c>
      <c r="H30" s="7">
        <v>283543.55594286171</v>
      </c>
    </row>
    <row r="31" spans="1:8" ht="13.5" thickBot="1" x14ac:dyDescent="0.25">
      <c r="A31" s="6">
        <v>2015</v>
      </c>
      <c r="B31" s="7">
        <v>283115.10689065076</v>
      </c>
      <c r="C31" s="7">
        <v>22081.974537777009</v>
      </c>
      <c r="D31" s="7">
        <v>305197.08142842777</v>
      </c>
      <c r="E31" s="7">
        <v>13292.917667355294</v>
      </c>
      <c r="F31" s="7">
        <v>5953.8793291992033</v>
      </c>
      <c r="G31" s="7">
        <v>19246.796996554498</v>
      </c>
      <c r="H31" s="7">
        <v>285950.2844318733</v>
      </c>
    </row>
    <row r="32" spans="1:8" ht="13.5" thickBot="1" x14ac:dyDescent="0.25">
      <c r="A32" s="6">
        <v>2016</v>
      </c>
      <c r="B32" s="7">
        <v>286278.46342046541</v>
      </c>
      <c r="C32" s="7">
        <v>22201.268044377241</v>
      </c>
      <c r="D32" s="7">
        <v>308479.73146484268</v>
      </c>
      <c r="E32" s="7">
        <v>13578.248100169851</v>
      </c>
      <c r="F32" s="7">
        <v>7408.3462312044912</v>
      </c>
      <c r="G32" s="7">
        <v>20986.594331374341</v>
      </c>
      <c r="H32" s="7">
        <v>287493.13713346829</v>
      </c>
    </row>
    <row r="33" spans="1:8" ht="13.5" thickBot="1" x14ac:dyDescent="0.25">
      <c r="A33" s="6">
        <v>2017</v>
      </c>
      <c r="B33" s="7">
        <v>290222.50087334693</v>
      </c>
      <c r="C33" s="7">
        <v>22466.226775505951</v>
      </c>
      <c r="D33" s="7">
        <v>312688.72764885286</v>
      </c>
      <c r="E33" s="7">
        <v>13727.247766982444</v>
      </c>
      <c r="F33" s="7">
        <v>8041.015027271751</v>
      </c>
      <c r="G33" s="7">
        <v>21768.262794254195</v>
      </c>
      <c r="H33" s="7">
        <v>290920.46485459869</v>
      </c>
    </row>
    <row r="34" spans="1:8" ht="13.5" thickBot="1" x14ac:dyDescent="0.25">
      <c r="A34" s="6">
        <v>2018</v>
      </c>
      <c r="B34" s="7">
        <v>293963.88636737701</v>
      </c>
      <c r="C34" s="7">
        <v>22698.563372840144</v>
      </c>
      <c r="D34" s="7">
        <v>316662.44974021718</v>
      </c>
      <c r="E34" s="7">
        <v>13878.88747564713</v>
      </c>
      <c r="F34" s="7">
        <v>8873.5945740854659</v>
      </c>
      <c r="G34" s="7">
        <v>22752.482049732596</v>
      </c>
      <c r="H34" s="7">
        <v>293909.9676904846</v>
      </c>
    </row>
    <row r="35" spans="1:8" ht="13.5" thickBot="1" x14ac:dyDescent="0.25">
      <c r="A35" s="6">
        <v>2019</v>
      </c>
      <c r="B35" s="7">
        <v>297899.4079696206</v>
      </c>
      <c r="C35" s="7">
        <v>22936.309115896052</v>
      </c>
      <c r="D35" s="7">
        <v>320835.71708551666</v>
      </c>
      <c r="E35" s="7">
        <v>14025.412654763593</v>
      </c>
      <c r="F35" s="7">
        <v>9881.7026012135611</v>
      </c>
      <c r="G35" s="7">
        <v>23907.115255977154</v>
      </c>
      <c r="H35" s="7">
        <v>296928.60182953946</v>
      </c>
    </row>
    <row r="36" spans="1:8" ht="13.5" thickBot="1" x14ac:dyDescent="0.25">
      <c r="A36" s="6">
        <v>2020</v>
      </c>
      <c r="B36" s="7">
        <v>302376.38353972638</v>
      </c>
      <c r="C36" s="7">
        <v>23205.902153715575</v>
      </c>
      <c r="D36" s="7">
        <v>325582.28569344193</v>
      </c>
      <c r="E36" s="7">
        <v>14174.250118398551</v>
      </c>
      <c r="F36" s="7">
        <v>11059.963470076193</v>
      </c>
      <c r="G36" s="7">
        <v>25234.213588474744</v>
      </c>
      <c r="H36" s="7">
        <v>300348.07210496708</v>
      </c>
    </row>
    <row r="37" spans="1:8" ht="13.5" thickBot="1" x14ac:dyDescent="0.25">
      <c r="A37" s="6">
        <v>2021</v>
      </c>
      <c r="B37" s="7">
        <v>306510.4962626684</v>
      </c>
      <c r="C37" s="7">
        <v>23430.030778266122</v>
      </c>
      <c r="D37" s="7">
        <v>329940.52704093454</v>
      </c>
      <c r="E37" s="7">
        <v>14309.054885167641</v>
      </c>
      <c r="F37" s="7">
        <v>12392.164416330286</v>
      </c>
      <c r="G37" s="7">
        <v>26701.219301497928</v>
      </c>
      <c r="H37" s="7">
        <v>303239.30773943657</v>
      </c>
    </row>
    <row r="38" spans="1:8" ht="13.5" thickBot="1" x14ac:dyDescent="0.25">
      <c r="A38" s="6">
        <v>2022</v>
      </c>
      <c r="B38" s="7">
        <v>310955.98497685231</v>
      </c>
      <c r="C38" s="7">
        <v>23672.269755564328</v>
      </c>
      <c r="D38" s="7">
        <v>334628.25473241665</v>
      </c>
      <c r="E38" s="7">
        <v>14433.561995616637</v>
      </c>
      <c r="F38" s="7">
        <v>13870.164195800411</v>
      </c>
      <c r="G38" s="7">
        <v>28303.726191417049</v>
      </c>
      <c r="H38" s="7">
        <v>306324.52854099963</v>
      </c>
    </row>
    <row r="39" spans="1:8" ht="13.5" thickBot="1" x14ac:dyDescent="0.25">
      <c r="A39" s="6">
        <v>2023</v>
      </c>
      <c r="B39" s="7">
        <v>314948.67740896501</v>
      </c>
      <c r="C39" s="7">
        <v>23863.446786434677</v>
      </c>
      <c r="D39" s="7">
        <v>338812.12419539969</v>
      </c>
      <c r="E39" s="7">
        <v>14545.74800803281</v>
      </c>
      <c r="F39" s="7">
        <v>15483.719476692182</v>
      </c>
      <c r="G39" s="7">
        <v>30029.467484724992</v>
      </c>
      <c r="H39" s="7">
        <v>308782.6567106747</v>
      </c>
    </row>
    <row r="40" spans="1:8" ht="13.5" thickBot="1" x14ac:dyDescent="0.25">
      <c r="A40" s="6">
        <v>2024</v>
      </c>
      <c r="B40" s="7">
        <v>318947.00951900159</v>
      </c>
      <c r="C40" s="7">
        <v>24045.636570298106</v>
      </c>
      <c r="D40" s="7">
        <v>342992.6460892997</v>
      </c>
      <c r="E40" s="7">
        <v>14651.664846466309</v>
      </c>
      <c r="F40" s="7">
        <v>17220.453881858211</v>
      </c>
      <c r="G40" s="7">
        <v>31872.11872832452</v>
      </c>
      <c r="H40" s="7">
        <v>311120.52736097516</v>
      </c>
    </row>
    <row r="41" spans="1:8" ht="13.5" thickBot="1" x14ac:dyDescent="0.25">
      <c r="A41" s="6">
        <v>2025</v>
      </c>
      <c r="B41" s="7">
        <v>322950.95505320304</v>
      </c>
      <c r="C41" s="7">
        <v>24219.484821115057</v>
      </c>
      <c r="D41" s="7">
        <v>347170.43987431808</v>
      </c>
      <c r="E41" s="7">
        <v>14743.142380860674</v>
      </c>
      <c r="F41" s="7">
        <v>19069.459239341963</v>
      </c>
      <c r="G41" s="7">
        <v>33812.601620202637</v>
      </c>
      <c r="H41" s="7">
        <v>313357.83825411549</v>
      </c>
    </row>
    <row r="42" spans="1:8" ht="13.5" thickBot="1" x14ac:dyDescent="0.25">
      <c r="A42" s="6">
        <v>2026</v>
      </c>
      <c r="B42" s="7">
        <v>326911.71735755214</v>
      </c>
      <c r="C42" s="7">
        <v>24381.334419885414</v>
      </c>
      <c r="D42" s="7">
        <v>351293.05177743756</v>
      </c>
      <c r="E42" s="7">
        <v>14819.873118722295</v>
      </c>
      <c r="F42" s="7">
        <v>21025.846901178396</v>
      </c>
      <c r="G42" s="7">
        <v>35845.720019900691</v>
      </c>
      <c r="H42" s="7">
        <v>315447.33175753691</v>
      </c>
    </row>
    <row r="43" spans="1:8" ht="14.1" customHeight="1" x14ac:dyDescent="0.2">
      <c r="A43" s="4"/>
    </row>
    <row r="44" spans="1:8" ht="15.75" x14ac:dyDescent="0.25">
      <c r="A44" s="18" t="s">
        <v>25</v>
      </c>
      <c r="B44" s="18"/>
      <c r="C44" s="18"/>
      <c r="D44" s="18"/>
      <c r="E44" s="18"/>
      <c r="F44" s="18"/>
      <c r="G44" s="18"/>
      <c r="H44" s="18"/>
    </row>
    <row r="45" spans="1:8" x14ac:dyDescent="0.2">
      <c r="A45" s="8" t="s">
        <v>26</v>
      </c>
      <c r="B45" s="11">
        <f>EXP((LN(B16/B6)/10))-1</f>
        <v>1.3564759582932906E-2</v>
      </c>
      <c r="C45" s="11">
        <f t="shared" ref="C45:H45" si="0">EXP((LN(C16/C6)/10))-1</f>
        <v>1.3721165951358971E-2</v>
      </c>
      <c r="D45" s="11">
        <f t="shared" si="0"/>
        <v>1.3576483863094735E-2</v>
      </c>
      <c r="E45" s="11">
        <f t="shared" ref="E45:G45" si="1">EXP((LN(E16/E6)/10))-1</f>
        <v>1.0852673508064514E-2</v>
      </c>
      <c r="F45" s="12" t="s">
        <v>51</v>
      </c>
      <c r="G45" s="11">
        <f t="shared" si="1"/>
        <v>1.0942099742688116E-2</v>
      </c>
      <c r="H45" s="11">
        <f t="shared" si="0"/>
        <v>1.3666620593246304E-2</v>
      </c>
    </row>
    <row r="46" spans="1:8" x14ac:dyDescent="0.2">
      <c r="A46" s="8" t="s">
        <v>27</v>
      </c>
      <c r="B46" s="11">
        <f>EXP((LN(B29/B16)/13))-1</f>
        <v>4.7714713337050352E-3</v>
      </c>
      <c r="C46" s="11">
        <f t="shared" ref="C46:H46" si="2">EXP((LN(C29/C16)/13))-1</f>
        <v>3.0746722715953023E-3</v>
      </c>
      <c r="D46" s="11">
        <f t="shared" si="2"/>
        <v>4.6453656740852445E-3</v>
      </c>
      <c r="E46" s="11">
        <f t="shared" ref="E46" si="3">EXP((LN(E29/E16)/13))-1</f>
        <v>2.3748372922491878E-2</v>
      </c>
      <c r="F46" s="11">
        <f t="shared" si="2"/>
        <v>0.56955101757641469</v>
      </c>
      <c r="G46" s="11">
        <f t="shared" si="2"/>
        <v>4.0034484607530674E-2</v>
      </c>
      <c r="H46" s="11">
        <f t="shared" si="2"/>
        <v>3.151299011408204E-3</v>
      </c>
    </row>
    <row r="47" spans="1:8" x14ac:dyDescent="0.2">
      <c r="A47" s="8" t="s">
        <v>28</v>
      </c>
      <c r="B47" s="11">
        <f>EXP((LN(B31/B29)/2))-1</f>
        <v>1.0935921285497141E-2</v>
      </c>
      <c r="C47" s="11">
        <f t="shared" ref="C47:H47" si="4">EXP((LN(C31/C29)/2))-1</f>
        <v>2.3335919726157339E-3</v>
      </c>
      <c r="D47" s="11">
        <f t="shared" si="4"/>
        <v>1.0306069230215709E-2</v>
      </c>
      <c r="E47" s="11">
        <f t="shared" si="4"/>
        <v>3.3477408003801612E-2</v>
      </c>
      <c r="F47" s="11">
        <f t="shared" si="4"/>
        <v>0.44587741777494383</v>
      </c>
      <c r="G47" s="11">
        <f t="shared" si="4"/>
        <v>0.12182114585733816</v>
      </c>
      <c r="H47" s="11">
        <f t="shared" si="4"/>
        <v>3.9429175426326513E-3</v>
      </c>
    </row>
    <row r="48" spans="1:8" x14ac:dyDescent="0.2">
      <c r="A48" s="8" t="s">
        <v>50</v>
      </c>
      <c r="B48" s="11">
        <f>EXP((LN(B42/B29)/13))-1</f>
        <v>1.2819140199309409E-2</v>
      </c>
      <c r="C48" s="11">
        <f t="shared" ref="C48:H48" si="5">EXP((LN(C42/C29)/13))-1</f>
        <v>8.0102160643253928E-3</v>
      </c>
      <c r="D48" s="11">
        <f t="shared" si="5"/>
        <v>1.2474838248473619E-2</v>
      </c>
      <c r="E48" s="11">
        <f t="shared" si="5"/>
        <v>1.3521067121480934E-2</v>
      </c>
      <c r="F48" s="11">
        <f t="shared" si="5"/>
        <v>0.16623448295173016</v>
      </c>
      <c r="G48" s="11">
        <f t="shared" si="5"/>
        <v>6.7716250855510918E-2</v>
      </c>
      <c r="H48" s="11">
        <f t="shared" si="5"/>
        <v>8.190599103930829E-3</v>
      </c>
    </row>
    <row r="49" spans="1:1" ht="14.1" customHeight="1" x14ac:dyDescent="0.2">
      <c r="A49" s="4"/>
    </row>
  </sheetData>
  <mergeCells count="4">
    <mergeCell ref="A1:H1"/>
    <mergeCell ref="A3:H3"/>
    <mergeCell ref="A44:H44"/>
    <mergeCell ref="A2:K2"/>
  </mergeCells>
  <printOptions horizontalCentered="1"/>
  <pageMargins left="0.75" right="0.75" top="1" bottom="1" header="0.5" footer="0.5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" zoomScale="80" workbookViewId="0">
      <selection activeCell="B6" sqref="B6"/>
    </sheetView>
  </sheetViews>
  <sheetFormatPr defaultRowHeight="12.75" x14ac:dyDescent="0.2"/>
  <cols>
    <col min="1" max="1" width="14.28515625" style="1" bestFit="1" customWidth="1"/>
    <col min="2" max="2" width="17.140625" style="1" bestFit="1" customWidth="1"/>
    <col min="3" max="3" width="14.28515625" style="1" bestFit="1" customWidth="1"/>
    <col min="4" max="4" width="17.140625" style="1" bestFit="1" customWidth="1"/>
    <col min="5" max="5" width="20" style="1" bestFit="1" customWidth="1"/>
    <col min="6" max="6" width="14.28515625" style="1" bestFit="1" customWidth="1"/>
    <col min="7" max="7" width="20" style="1" bestFit="1" customWidth="1"/>
    <col min="8" max="9" width="17.140625" style="1" bestFit="1" customWidth="1"/>
    <col min="10" max="16384" width="9.140625" style="1"/>
  </cols>
  <sheetData>
    <row r="1" spans="1:11" ht="15.95" customHeight="1" x14ac:dyDescent="0.25">
      <c r="A1" s="17" t="s">
        <v>63</v>
      </c>
      <c r="B1" s="17"/>
      <c r="C1" s="17"/>
      <c r="D1" s="17"/>
      <c r="E1" s="17"/>
      <c r="F1" s="17"/>
      <c r="G1" s="17"/>
      <c r="H1" s="17"/>
      <c r="I1" s="17"/>
    </row>
    <row r="2" spans="1:11" ht="15.95" customHeight="1" x14ac:dyDescent="0.25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95" customHeight="1" x14ac:dyDescent="0.25">
      <c r="A3" s="17" t="s">
        <v>39</v>
      </c>
      <c r="B3" s="17"/>
      <c r="C3" s="17"/>
      <c r="D3" s="17"/>
      <c r="E3" s="17"/>
      <c r="F3" s="17"/>
      <c r="G3" s="17"/>
      <c r="H3" s="17"/>
      <c r="I3" s="17"/>
    </row>
    <row r="4" spans="1:11" ht="14.1" customHeight="1" thickBot="1" x14ac:dyDescent="0.25">
      <c r="A4" s="4"/>
    </row>
    <row r="5" spans="1:11" ht="26.25" thickBot="1" x14ac:dyDescent="0.25">
      <c r="A5" s="5" t="s">
        <v>12</v>
      </c>
      <c r="B5" s="5" t="s">
        <v>40</v>
      </c>
      <c r="C5" s="5" t="s">
        <v>33</v>
      </c>
      <c r="D5" s="5" t="s">
        <v>34</v>
      </c>
      <c r="E5" s="5" t="s">
        <v>41</v>
      </c>
      <c r="F5" s="5" t="s">
        <v>36</v>
      </c>
      <c r="G5" s="5" t="s">
        <v>42</v>
      </c>
      <c r="H5" s="5" t="s">
        <v>43</v>
      </c>
      <c r="I5" s="5" t="s">
        <v>44</v>
      </c>
    </row>
    <row r="6" spans="1:11" ht="13.5" thickBot="1" x14ac:dyDescent="0.25">
      <c r="A6" s="6">
        <v>1990</v>
      </c>
      <c r="B6" s="7">
        <v>44853.135425645858</v>
      </c>
      <c r="C6" s="7">
        <v>3808.433548686432</v>
      </c>
      <c r="D6" s="7">
        <v>48661.568974332302</v>
      </c>
      <c r="E6" s="7">
        <v>1313.6051775262574</v>
      </c>
      <c r="F6" s="7">
        <v>0</v>
      </c>
      <c r="G6" s="7">
        <v>1313.6051775262574</v>
      </c>
      <c r="H6" s="7">
        <v>47347.963796806042</v>
      </c>
      <c r="I6" s="10">
        <v>57.32603494983956</v>
      </c>
    </row>
    <row r="7" spans="1:11" ht="13.5" thickBot="1" x14ac:dyDescent="0.25">
      <c r="A7" s="6">
        <v>1991</v>
      </c>
      <c r="B7" s="7">
        <v>43038.589371271759</v>
      </c>
      <c r="C7" s="7">
        <v>3653.434821976758</v>
      </c>
      <c r="D7" s="7">
        <v>46692.024193248522</v>
      </c>
      <c r="E7" s="7">
        <v>1309.3550634160124</v>
      </c>
      <c r="F7" s="7">
        <v>0</v>
      </c>
      <c r="G7" s="7">
        <v>1309.3550634160124</v>
      </c>
      <c r="H7" s="7">
        <v>45382.669129832509</v>
      </c>
      <c r="I7" s="10">
        <v>58.097747343679487</v>
      </c>
    </row>
    <row r="8" spans="1:11" ht="13.5" thickBot="1" x14ac:dyDescent="0.25">
      <c r="A8" s="6">
        <v>1992</v>
      </c>
      <c r="B8" s="7">
        <v>45095.916951163526</v>
      </c>
      <c r="C8" s="7">
        <v>3821.3286948536829</v>
      </c>
      <c r="D8" s="7">
        <v>48917.245646017211</v>
      </c>
      <c r="E8" s="7">
        <v>1296.0877619717476</v>
      </c>
      <c r="F8" s="7">
        <v>8.1959059525423712E-3</v>
      </c>
      <c r="G8" s="7">
        <v>1296.0959578777001</v>
      </c>
      <c r="H8" s="7">
        <v>47621.149688139514</v>
      </c>
      <c r="I8" s="10">
        <v>56.612828795343319</v>
      </c>
    </row>
    <row r="9" spans="1:11" ht="13.5" thickBot="1" x14ac:dyDescent="0.25">
      <c r="A9" s="6">
        <v>1993</v>
      </c>
      <c r="B9" s="7">
        <v>43290.235380893886</v>
      </c>
      <c r="C9" s="7">
        <v>3663.8421520613383</v>
      </c>
      <c r="D9" s="7">
        <v>46954.077532955213</v>
      </c>
      <c r="E9" s="7">
        <v>1423.5003525194982</v>
      </c>
      <c r="F9" s="7">
        <v>8.1139468930169489E-3</v>
      </c>
      <c r="G9" s="7">
        <v>1423.5084664663912</v>
      </c>
      <c r="H9" s="7">
        <v>45530.569066488824</v>
      </c>
      <c r="I9" s="10">
        <v>58.806744365711602</v>
      </c>
    </row>
    <row r="10" spans="1:11" ht="13.5" thickBot="1" x14ac:dyDescent="0.25">
      <c r="A10" s="6">
        <v>1994</v>
      </c>
      <c r="B10" s="7">
        <v>45219.221453304861</v>
      </c>
      <c r="C10" s="7">
        <v>3819.5091453005666</v>
      </c>
      <c r="D10" s="7">
        <v>49038.730598605434</v>
      </c>
      <c r="E10" s="7">
        <v>1449.6592262563504</v>
      </c>
      <c r="F10" s="7">
        <v>0.54863335885459519</v>
      </c>
      <c r="G10" s="7">
        <v>1450.2078596152051</v>
      </c>
      <c r="H10" s="7">
        <v>47588.522738990228</v>
      </c>
      <c r="I10" s="10">
        <v>56.555316085508778</v>
      </c>
    </row>
    <row r="11" spans="1:11" ht="13.5" thickBot="1" x14ac:dyDescent="0.25">
      <c r="A11" s="6">
        <v>1995</v>
      </c>
      <c r="B11" s="7">
        <v>45583.538814049782</v>
      </c>
      <c r="C11" s="7">
        <v>3858.9069672931832</v>
      </c>
      <c r="D11" s="7">
        <v>49442.445781342976</v>
      </c>
      <c r="E11" s="7">
        <v>1449.7812409494798</v>
      </c>
      <c r="F11" s="7">
        <v>0.79491354564571026</v>
      </c>
      <c r="G11" s="7">
        <v>1450.5761544951254</v>
      </c>
      <c r="H11" s="7">
        <v>47991.869626847852</v>
      </c>
      <c r="I11" s="10">
        <v>56.337723159882536</v>
      </c>
    </row>
    <row r="12" spans="1:11" ht="13.5" thickBot="1" x14ac:dyDescent="0.25">
      <c r="A12" s="6">
        <v>1996</v>
      </c>
      <c r="B12" s="7">
        <v>47584.574485154015</v>
      </c>
      <c r="C12" s="7">
        <v>4029.4309708626365</v>
      </c>
      <c r="D12" s="7">
        <v>51614.005456016654</v>
      </c>
      <c r="E12" s="7">
        <v>1527.7017006011745</v>
      </c>
      <c r="F12" s="7">
        <v>1.110734923326542</v>
      </c>
      <c r="G12" s="7">
        <v>1528.8124355245011</v>
      </c>
      <c r="H12" s="7">
        <v>50085.193020492152</v>
      </c>
      <c r="I12" s="10">
        <v>55.778297932003973</v>
      </c>
    </row>
    <row r="13" spans="1:11" ht="13.5" thickBot="1" x14ac:dyDescent="0.25">
      <c r="A13" s="6">
        <v>1997</v>
      </c>
      <c r="B13" s="7">
        <v>49700.137776240153</v>
      </c>
      <c r="C13" s="7">
        <v>4216.2698350592273</v>
      </c>
      <c r="D13" s="7">
        <v>53916.407611299379</v>
      </c>
      <c r="E13" s="7">
        <v>1555.7053436252129</v>
      </c>
      <c r="F13" s="7">
        <v>1.3098538144729379</v>
      </c>
      <c r="G13" s="7">
        <v>1557.0151974396858</v>
      </c>
      <c r="H13" s="7">
        <v>52359.392413859692</v>
      </c>
      <c r="I13" s="10">
        <v>55.207671112117268</v>
      </c>
    </row>
    <row r="14" spans="1:11" ht="13.5" thickBot="1" x14ac:dyDescent="0.25">
      <c r="A14" s="6">
        <v>1998</v>
      </c>
      <c r="B14" s="7">
        <v>51862.845976303754</v>
      </c>
      <c r="C14" s="7">
        <v>4407.7704956711423</v>
      </c>
      <c r="D14" s="7">
        <v>56270.616471974892</v>
      </c>
      <c r="E14" s="7">
        <v>1494.9220248834558</v>
      </c>
      <c r="F14" s="7">
        <v>1.4647913342387162</v>
      </c>
      <c r="G14" s="7">
        <v>1496.3868162176946</v>
      </c>
      <c r="H14" s="7">
        <v>54774.229655757197</v>
      </c>
      <c r="I14" s="10">
        <v>52.291652946184854</v>
      </c>
    </row>
    <row r="15" spans="1:11" ht="13.5" thickBot="1" x14ac:dyDescent="0.25">
      <c r="A15" s="6">
        <v>1999</v>
      </c>
      <c r="B15" s="7">
        <v>50612.159240815643</v>
      </c>
      <c r="C15" s="7">
        <v>4296.3130357835726</v>
      </c>
      <c r="D15" s="7">
        <v>54908.472276599212</v>
      </c>
      <c r="E15" s="7">
        <v>1507.989811153702</v>
      </c>
      <c r="F15" s="7">
        <v>1.8383857230478551</v>
      </c>
      <c r="G15" s="7">
        <v>1509.8281968767499</v>
      </c>
      <c r="H15" s="7">
        <v>53398.644079722464</v>
      </c>
      <c r="I15" s="10">
        <v>55.702988683995798</v>
      </c>
    </row>
    <row r="16" spans="1:11" ht="13.5" thickBot="1" x14ac:dyDescent="0.25">
      <c r="A16" s="6">
        <v>2000</v>
      </c>
      <c r="B16" s="7">
        <v>50879.815797240277</v>
      </c>
      <c r="C16" s="7">
        <v>4322.3022090143813</v>
      </c>
      <c r="D16" s="7">
        <v>55202.118006254648</v>
      </c>
      <c r="E16" s="7">
        <v>1444.4028065701034</v>
      </c>
      <c r="F16" s="7">
        <v>2.6814444251933067</v>
      </c>
      <c r="G16" s="7">
        <v>1447.0842509952968</v>
      </c>
      <c r="H16" s="7">
        <v>53755.033755259348</v>
      </c>
      <c r="I16" s="10">
        <v>57.834306056219432</v>
      </c>
    </row>
    <row r="17" spans="1:9" ht="13.5" thickBot="1" x14ac:dyDescent="0.25">
      <c r="A17" s="6">
        <v>2001</v>
      </c>
      <c r="B17" s="7">
        <v>47304.821343075157</v>
      </c>
      <c r="C17" s="7">
        <v>4012.2198570071309</v>
      </c>
      <c r="D17" s="7">
        <v>51317.041200082283</v>
      </c>
      <c r="E17" s="7">
        <v>1396.5375596228976</v>
      </c>
      <c r="F17" s="7">
        <v>4.8362495748383969</v>
      </c>
      <c r="G17" s="7">
        <v>1401.3738091977359</v>
      </c>
      <c r="H17" s="7">
        <v>49915.667390884548</v>
      </c>
      <c r="I17" s="10">
        <v>59.873527483807315</v>
      </c>
    </row>
    <row r="18" spans="1:9" ht="13.5" thickBot="1" x14ac:dyDescent="0.25">
      <c r="A18" s="6">
        <v>2002</v>
      </c>
      <c r="B18" s="7">
        <v>50340.997616650806</v>
      </c>
      <c r="C18" s="7">
        <v>4265.4511142901301</v>
      </c>
      <c r="D18" s="7">
        <v>54606.448730940938</v>
      </c>
      <c r="E18" s="7">
        <v>1587.692828485033</v>
      </c>
      <c r="F18" s="7">
        <v>9.5612166606517768</v>
      </c>
      <c r="G18" s="7">
        <v>1597.2540451456848</v>
      </c>
      <c r="H18" s="7">
        <v>53009.19468579525</v>
      </c>
      <c r="I18" s="10">
        <v>57.275090252877526</v>
      </c>
    </row>
    <row r="19" spans="1:9" ht="13.5" thickBot="1" x14ac:dyDescent="0.25">
      <c r="A19" s="6">
        <v>2003</v>
      </c>
      <c r="B19" s="7">
        <v>52220.571814626666</v>
      </c>
      <c r="C19" s="7">
        <v>4409.5407667178151</v>
      </c>
      <c r="D19" s="7">
        <v>56630.112581344496</v>
      </c>
      <c r="E19" s="7">
        <v>1704.5887333218975</v>
      </c>
      <c r="F19" s="7">
        <v>18.952130673877509</v>
      </c>
      <c r="G19" s="7">
        <v>1723.540863995775</v>
      </c>
      <c r="H19" s="7">
        <v>54906.571717348721</v>
      </c>
      <c r="I19" s="10">
        <v>56.473357592072162</v>
      </c>
    </row>
    <row r="20" spans="1:9" ht="13.5" thickBot="1" x14ac:dyDescent="0.25">
      <c r="A20" s="6">
        <v>2004</v>
      </c>
      <c r="B20" s="7">
        <v>53144.360536984306</v>
      </c>
      <c r="C20" s="7">
        <v>4483.9455266612986</v>
      </c>
      <c r="D20" s="7">
        <v>57628.306063645592</v>
      </c>
      <c r="E20" s="7">
        <v>1733.2696549873972</v>
      </c>
      <c r="F20" s="7">
        <v>32.733866996613983</v>
      </c>
      <c r="G20" s="7">
        <v>1766.0035219840111</v>
      </c>
      <c r="H20" s="7">
        <v>55862.302541661578</v>
      </c>
      <c r="I20" s="10">
        <v>57.286674175288042</v>
      </c>
    </row>
    <row r="21" spans="1:9" ht="13.5" thickBot="1" x14ac:dyDescent="0.25">
      <c r="A21" s="6">
        <v>2005</v>
      </c>
      <c r="B21" s="7">
        <v>55470.157335608317</v>
      </c>
      <c r="C21" s="7">
        <v>4672.8513630500338</v>
      </c>
      <c r="D21" s="7">
        <v>60143.008698658341</v>
      </c>
      <c r="E21" s="7">
        <v>1771.5818402485047</v>
      </c>
      <c r="F21" s="7">
        <v>47.428964073950624</v>
      </c>
      <c r="G21" s="7">
        <v>1819.0108043224554</v>
      </c>
      <c r="H21" s="7">
        <v>58323.997894335887</v>
      </c>
      <c r="I21" s="10">
        <v>55.075598647733415</v>
      </c>
    </row>
    <row r="22" spans="1:9" ht="13.5" thickBot="1" x14ac:dyDescent="0.25">
      <c r="A22" s="6">
        <v>2006</v>
      </c>
      <c r="B22" s="7">
        <v>60521.16961122604</v>
      </c>
      <c r="C22" s="7">
        <v>5134.5816126883974</v>
      </c>
      <c r="D22" s="7">
        <v>65655.751223914442</v>
      </c>
      <c r="E22" s="7">
        <v>1777.1335996436046</v>
      </c>
      <c r="F22" s="7">
        <v>67.564039104522905</v>
      </c>
      <c r="G22" s="7">
        <v>1844.6976387481275</v>
      </c>
      <c r="H22" s="7">
        <v>63811.053585166315</v>
      </c>
      <c r="I22" s="10">
        <v>51.932482323841128</v>
      </c>
    </row>
    <row r="23" spans="1:9" ht="13.5" thickBot="1" x14ac:dyDescent="0.25">
      <c r="A23" s="6">
        <v>2007</v>
      </c>
      <c r="B23" s="7">
        <v>59369.600753130246</v>
      </c>
      <c r="C23" s="7">
        <v>5019.0386294551345</v>
      </c>
      <c r="D23" s="7">
        <v>64388.639382585388</v>
      </c>
      <c r="E23" s="7">
        <v>1751.3405127507067</v>
      </c>
      <c r="F23" s="7">
        <v>93.943583734827314</v>
      </c>
      <c r="G23" s="7">
        <v>1845.2840964855341</v>
      </c>
      <c r="H23" s="7">
        <v>62543.355286099853</v>
      </c>
      <c r="I23" s="10">
        <v>53.948889303173111</v>
      </c>
    </row>
    <row r="24" spans="1:9" ht="13.5" thickBot="1" x14ac:dyDescent="0.25">
      <c r="A24" s="6">
        <v>2008</v>
      </c>
      <c r="B24" s="7">
        <v>58669.765667609194</v>
      </c>
      <c r="C24" s="7">
        <v>4958.3378354949209</v>
      </c>
      <c r="D24" s="7">
        <v>63628.10350310411</v>
      </c>
      <c r="E24" s="7">
        <v>1813.470873430555</v>
      </c>
      <c r="F24" s="7">
        <v>189.73097793230022</v>
      </c>
      <c r="G24" s="7">
        <v>2003.2018513628552</v>
      </c>
      <c r="H24" s="7">
        <v>61624.901651741253</v>
      </c>
      <c r="I24" s="10">
        <v>54.704520695317946</v>
      </c>
    </row>
    <row r="25" spans="1:9" ht="13.5" thickBot="1" x14ac:dyDescent="0.25">
      <c r="A25" s="6">
        <v>2009</v>
      </c>
      <c r="B25" s="7">
        <v>56121.03325083969</v>
      </c>
      <c r="C25" s="7">
        <v>4707.045288697549</v>
      </c>
      <c r="D25" s="7">
        <v>60828.078539537237</v>
      </c>
      <c r="E25" s="7">
        <v>1803.412672462402</v>
      </c>
      <c r="F25" s="7">
        <v>276.38683578491589</v>
      </c>
      <c r="G25" s="7">
        <v>2079.799508247318</v>
      </c>
      <c r="H25" s="7">
        <v>58748.279031289916</v>
      </c>
      <c r="I25" s="10">
        <v>55.698189519677811</v>
      </c>
    </row>
    <row r="26" spans="1:9" ht="13.5" thickBot="1" x14ac:dyDescent="0.25">
      <c r="A26" s="6">
        <v>2010</v>
      </c>
      <c r="B26" s="7">
        <v>59397.194160298779</v>
      </c>
      <c r="C26" s="7">
        <v>4993.2501538899987</v>
      </c>
      <c r="D26" s="7">
        <v>64390.444314188775</v>
      </c>
      <c r="E26" s="7">
        <v>1830.8739602275768</v>
      </c>
      <c r="F26" s="7">
        <v>368.01794072219121</v>
      </c>
      <c r="G26" s="7">
        <v>2198.8919009497681</v>
      </c>
      <c r="H26" s="7">
        <v>62191.552413239006</v>
      </c>
      <c r="I26" s="10">
        <v>51.53579327197118</v>
      </c>
    </row>
    <row r="27" spans="1:9" ht="13.5" thickBot="1" x14ac:dyDescent="0.25">
      <c r="A27" s="6">
        <v>2011</v>
      </c>
      <c r="B27" s="7">
        <v>56054.618878228976</v>
      </c>
      <c r="C27" s="7">
        <v>4679.0742914431912</v>
      </c>
      <c r="D27" s="7">
        <v>60733.693169672173</v>
      </c>
      <c r="E27" s="7">
        <v>1852.9938791642476</v>
      </c>
      <c r="F27" s="7">
        <v>492.93515156118872</v>
      </c>
      <c r="G27" s="7">
        <v>2345.9290307254364</v>
      </c>
      <c r="H27" s="7">
        <v>58387.764138946739</v>
      </c>
      <c r="I27" s="10">
        <v>55.272155155382904</v>
      </c>
    </row>
    <row r="28" spans="1:9" ht="13.5" thickBot="1" x14ac:dyDescent="0.25">
      <c r="A28" s="6">
        <v>2012</v>
      </c>
      <c r="B28" s="7">
        <v>57560.330897278051</v>
      </c>
      <c r="C28" s="7">
        <v>4798.6245118207889</v>
      </c>
      <c r="D28" s="7">
        <v>62358.955409098839</v>
      </c>
      <c r="E28" s="7">
        <v>1856.7950447689971</v>
      </c>
      <c r="F28" s="7">
        <v>682.6017146404381</v>
      </c>
      <c r="G28" s="7">
        <v>2539.3967594094352</v>
      </c>
      <c r="H28" s="7">
        <v>59819.558649689403</v>
      </c>
      <c r="I28" s="10">
        <v>54.999442594385144</v>
      </c>
    </row>
    <row r="29" spans="1:9" ht="13.5" thickBot="1" x14ac:dyDescent="0.25">
      <c r="A29" s="6">
        <v>2013</v>
      </c>
      <c r="B29" s="7">
        <v>58556.74839847652</v>
      </c>
      <c r="C29" s="7">
        <v>4880.2606271407603</v>
      </c>
      <c r="D29" s="7">
        <v>63437.009025617263</v>
      </c>
      <c r="E29" s="7">
        <v>1842.5586708954261</v>
      </c>
      <c r="F29" s="7">
        <v>877.9457285300291</v>
      </c>
      <c r="G29" s="7">
        <v>2720.5043994254552</v>
      </c>
      <c r="H29" s="7">
        <v>60716.504626191811</v>
      </c>
      <c r="I29" s="10">
        <v>53.34105785577308</v>
      </c>
    </row>
    <row r="30" spans="1:9" ht="13.5" thickBot="1" x14ac:dyDescent="0.25">
      <c r="A30" s="6">
        <v>2014</v>
      </c>
      <c r="B30" s="7">
        <v>60567.865019769706</v>
      </c>
      <c r="C30" s="7">
        <v>5012.4572752880631</v>
      </c>
      <c r="D30" s="7">
        <v>65580.322295057791</v>
      </c>
      <c r="E30" s="7">
        <v>1874.5743796019428</v>
      </c>
      <c r="F30" s="7">
        <v>1280.5918454558318</v>
      </c>
      <c r="G30" s="7">
        <v>3155.1662250577747</v>
      </c>
      <c r="H30" s="7">
        <v>62425.156070000012</v>
      </c>
      <c r="I30" s="10">
        <v>51.850868906007392</v>
      </c>
    </row>
    <row r="31" spans="1:9" ht="13.5" thickBot="1" x14ac:dyDescent="0.25">
      <c r="A31" s="6">
        <v>2015</v>
      </c>
      <c r="B31" s="7">
        <v>62250.023675807963</v>
      </c>
      <c r="C31" s="7">
        <v>5122.0556185574314</v>
      </c>
      <c r="D31" s="7">
        <v>67372.079294365394</v>
      </c>
      <c r="E31" s="7">
        <v>1970.9346545090364</v>
      </c>
      <c r="F31" s="7">
        <v>1579.8317262772082</v>
      </c>
      <c r="G31" s="7">
        <v>3550.7663807862446</v>
      </c>
      <c r="H31" s="7">
        <v>63821.312913579146</v>
      </c>
      <c r="I31" s="10">
        <v>51.147062075517944</v>
      </c>
    </row>
    <row r="32" spans="1:9" ht="13.5" thickBot="1" x14ac:dyDescent="0.25">
      <c r="A32" s="6">
        <v>2016</v>
      </c>
      <c r="B32" s="7">
        <v>62958.144838584776</v>
      </c>
      <c r="C32" s="7">
        <v>5155.0083080104314</v>
      </c>
      <c r="D32" s="7">
        <v>68113.153146595199</v>
      </c>
      <c r="E32" s="7">
        <v>2003.3191087847056</v>
      </c>
      <c r="F32" s="7">
        <v>1860.23578016852</v>
      </c>
      <c r="G32" s="7">
        <v>3863.5548889532256</v>
      </c>
      <c r="H32" s="7">
        <v>64249.59825764197</v>
      </c>
      <c r="I32" s="10">
        <v>51.080243551624591</v>
      </c>
    </row>
    <row r="33" spans="1:9" ht="13.5" thickBot="1" x14ac:dyDescent="0.25">
      <c r="A33" s="6">
        <v>2017</v>
      </c>
      <c r="B33" s="7">
        <v>63692.169249298357</v>
      </c>
      <c r="C33" s="7">
        <v>5205.5845085966284</v>
      </c>
      <c r="D33" s="7">
        <v>68897.753757895</v>
      </c>
      <c r="E33" s="7">
        <v>2030.0127639596549</v>
      </c>
      <c r="F33" s="7">
        <v>1987.3029598720368</v>
      </c>
      <c r="G33" s="7">
        <v>4017.3157238316917</v>
      </c>
      <c r="H33" s="7">
        <v>64880.438034063307</v>
      </c>
      <c r="I33" s="10">
        <v>51.18661299767745</v>
      </c>
    </row>
    <row r="34" spans="1:9" ht="13.5" thickBot="1" x14ac:dyDescent="0.25">
      <c r="A34" s="6">
        <v>2018</v>
      </c>
      <c r="B34" s="7">
        <v>64758.003273659517</v>
      </c>
      <c r="C34" s="7">
        <v>5280.8701463914549</v>
      </c>
      <c r="D34" s="7">
        <v>70038.873420050993</v>
      </c>
      <c r="E34" s="7">
        <v>2057.4111352131122</v>
      </c>
      <c r="F34" s="7">
        <v>2155.4782501018162</v>
      </c>
      <c r="G34" s="7">
        <v>4212.8893853149284</v>
      </c>
      <c r="H34" s="7">
        <v>65825.984034736059</v>
      </c>
      <c r="I34" s="10">
        <v>50.969790526804665</v>
      </c>
    </row>
    <row r="35" spans="1:9" ht="13.5" thickBot="1" x14ac:dyDescent="0.25">
      <c r="A35" s="6">
        <v>2019</v>
      </c>
      <c r="B35" s="7">
        <v>65679.801802799149</v>
      </c>
      <c r="C35" s="7">
        <v>5340.8556905122368</v>
      </c>
      <c r="D35" s="7">
        <v>71020.657493311388</v>
      </c>
      <c r="E35" s="7">
        <v>2083.7684744187181</v>
      </c>
      <c r="F35" s="7">
        <v>2358.930656880264</v>
      </c>
      <c r="G35" s="7">
        <v>4442.6991312989821</v>
      </c>
      <c r="H35" s="7">
        <v>66577.958362012403</v>
      </c>
      <c r="I35" s="10">
        <v>50.911683005739711</v>
      </c>
    </row>
    <row r="36" spans="1:9" ht="13.5" thickBot="1" x14ac:dyDescent="0.25">
      <c r="A36" s="6">
        <v>2020</v>
      </c>
      <c r="B36" s="7">
        <v>66766.974817917435</v>
      </c>
      <c r="C36" s="7">
        <v>5412.2256546051221</v>
      </c>
      <c r="D36" s="7">
        <v>72179.200472522542</v>
      </c>
      <c r="E36" s="7">
        <v>2110.7387582382789</v>
      </c>
      <c r="F36" s="7">
        <v>2595.6247989640106</v>
      </c>
      <c r="G36" s="7">
        <v>4706.3635572022895</v>
      </c>
      <c r="H36" s="7">
        <v>67472.836915320251</v>
      </c>
      <c r="I36" s="10">
        <v>50.814981507378498</v>
      </c>
    </row>
    <row r="37" spans="1:9" ht="13.5" thickBot="1" x14ac:dyDescent="0.25">
      <c r="A37" s="6">
        <v>2021</v>
      </c>
      <c r="B37" s="7">
        <v>67785.241117571481</v>
      </c>
      <c r="C37" s="7">
        <v>5475.7045825321811</v>
      </c>
      <c r="D37" s="7">
        <v>73260.945700103664</v>
      </c>
      <c r="E37" s="7">
        <v>2135.2797273910305</v>
      </c>
      <c r="F37" s="7">
        <v>2862.50615330356</v>
      </c>
      <c r="G37" s="7">
        <v>4997.7858806945906</v>
      </c>
      <c r="H37" s="7">
        <v>68263.159819409077</v>
      </c>
      <c r="I37" s="10">
        <v>50.710162586326007</v>
      </c>
    </row>
    <row r="38" spans="1:9" ht="13.5" thickBot="1" x14ac:dyDescent="0.25">
      <c r="A38" s="6">
        <v>2022</v>
      </c>
      <c r="B38" s="7">
        <v>68835.733110790752</v>
      </c>
      <c r="C38" s="7">
        <v>5539.3566324706408</v>
      </c>
      <c r="D38" s="7">
        <v>74375.089743261386</v>
      </c>
      <c r="E38" s="7">
        <v>2158.1890310836143</v>
      </c>
      <c r="F38" s="7">
        <v>3157.6541323958299</v>
      </c>
      <c r="G38" s="7">
        <v>5315.8431634794442</v>
      </c>
      <c r="H38" s="7">
        <v>69059.246579781946</v>
      </c>
      <c r="I38" s="10">
        <v>50.635584977049277</v>
      </c>
    </row>
    <row r="39" spans="1:9" ht="13.5" thickBot="1" x14ac:dyDescent="0.25">
      <c r="A39" s="6">
        <v>2023</v>
      </c>
      <c r="B39" s="7">
        <v>69797.532085673651</v>
      </c>
      <c r="C39" s="7">
        <v>5592.6095964090264</v>
      </c>
      <c r="D39" s="7">
        <v>75390.141682082671</v>
      </c>
      <c r="E39" s="7">
        <v>2179.3236848523666</v>
      </c>
      <c r="F39" s="7">
        <v>3478.6527612250111</v>
      </c>
      <c r="G39" s="7">
        <v>5657.9764460773777</v>
      </c>
      <c r="H39" s="7">
        <v>69732.165236005298</v>
      </c>
      <c r="I39" s="10">
        <v>50.549357825995649</v>
      </c>
    </row>
    <row r="40" spans="1:9" ht="13.5" thickBot="1" x14ac:dyDescent="0.25">
      <c r="A40" s="6">
        <v>2024</v>
      </c>
      <c r="B40" s="7">
        <v>70727.42588666745</v>
      </c>
      <c r="C40" s="7">
        <v>5641.1787030650794</v>
      </c>
      <c r="D40" s="7">
        <v>76368.604589732538</v>
      </c>
      <c r="E40" s="7">
        <v>2199.3082308315693</v>
      </c>
      <c r="F40" s="7">
        <v>3822.7311807007914</v>
      </c>
      <c r="G40" s="7">
        <v>6022.0394115323606</v>
      </c>
      <c r="H40" s="7">
        <v>70346.565178200181</v>
      </c>
      <c r="I40" s="10">
        <v>50.487243899138527</v>
      </c>
    </row>
    <row r="41" spans="1:9" ht="13.5" thickBot="1" x14ac:dyDescent="0.25">
      <c r="A41" s="6">
        <v>2025</v>
      </c>
      <c r="B41" s="7">
        <v>71590.191011238319</v>
      </c>
      <c r="C41" s="7">
        <v>5681.7037711014309</v>
      </c>
      <c r="D41" s="7">
        <v>77271.894782339761</v>
      </c>
      <c r="E41" s="7">
        <v>2216.9896734955846</v>
      </c>
      <c r="F41" s="7">
        <v>4187.3402437172608</v>
      </c>
      <c r="G41" s="7">
        <v>6404.3299172128454</v>
      </c>
      <c r="H41" s="7">
        <v>70867.564865126915</v>
      </c>
      <c r="I41" s="10">
        <v>50.476466619322551</v>
      </c>
    </row>
    <row r="42" spans="1:9" ht="13.5" thickBot="1" x14ac:dyDescent="0.25">
      <c r="A42" s="6">
        <v>2026</v>
      </c>
      <c r="B42" s="7">
        <v>72517.204051246226</v>
      </c>
      <c r="C42" s="7">
        <v>5726.9215361869901</v>
      </c>
      <c r="D42" s="7">
        <v>78244.125587433213</v>
      </c>
      <c r="E42" s="7">
        <v>2232.2357750912124</v>
      </c>
      <c r="F42" s="7">
        <v>4571.3408773800966</v>
      </c>
      <c r="G42" s="7">
        <v>6803.576652471309</v>
      </c>
      <c r="H42" s="7">
        <v>71440.548934961902</v>
      </c>
      <c r="I42" s="10">
        <v>50.405504878604781</v>
      </c>
    </row>
    <row r="43" spans="1:9" x14ac:dyDescent="0.2">
      <c r="A43" s="19" t="s">
        <v>0</v>
      </c>
      <c r="B43" s="19"/>
      <c r="C43" s="19"/>
      <c r="D43" s="19"/>
      <c r="E43" s="19"/>
      <c r="F43" s="19"/>
      <c r="G43" s="19"/>
      <c r="H43" s="19"/>
      <c r="I43" s="19"/>
    </row>
    <row r="44" spans="1:9" ht="14.1" customHeight="1" x14ac:dyDescent="0.2">
      <c r="A44" s="19" t="s">
        <v>45</v>
      </c>
      <c r="B44" s="19"/>
      <c r="C44" s="19"/>
      <c r="D44" s="19"/>
      <c r="E44" s="19"/>
      <c r="F44" s="19"/>
      <c r="G44" s="19"/>
      <c r="H44" s="19"/>
      <c r="I44" s="19"/>
    </row>
    <row r="45" spans="1:9" ht="14.1" customHeight="1" x14ac:dyDescent="0.2">
      <c r="A45" s="4"/>
    </row>
    <row r="46" spans="1:9" ht="15.75" x14ac:dyDescent="0.25">
      <c r="A46" s="18" t="s">
        <v>25</v>
      </c>
      <c r="B46" s="18"/>
      <c r="C46" s="18"/>
      <c r="D46" s="18"/>
      <c r="E46" s="18"/>
      <c r="F46" s="18"/>
      <c r="G46" s="18"/>
      <c r="H46" s="18"/>
      <c r="I46" s="18"/>
    </row>
    <row r="47" spans="1:9" x14ac:dyDescent="0.2">
      <c r="A47" s="8" t="s">
        <v>26</v>
      </c>
      <c r="B47" s="11">
        <f>EXP((LN(B16/B6)/10))-1</f>
        <v>1.2687087135489161E-2</v>
      </c>
      <c r="C47" s="11">
        <f t="shared" ref="C47:I47" si="0">EXP((LN(C16/C6)/10))-1</f>
        <v>1.2737460767427988E-2</v>
      </c>
      <c r="D47" s="11">
        <f t="shared" si="0"/>
        <v>1.2691030374888834E-2</v>
      </c>
      <c r="E47" s="11">
        <f t="shared" ref="E47" si="1">EXP((LN(E16/E6)/10))-1</f>
        <v>9.5372476629891345E-3</v>
      </c>
      <c r="F47" s="12" t="s">
        <v>51</v>
      </c>
      <c r="G47" s="11">
        <f t="shared" si="0"/>
        <v>9.7245056240382599E-3</v>
      </c>
      <c r="H47" s="11">
        <f t="shared" si="0"/>
        <v>1.2772226805313869E-2</v>
      </c>
      <c r="I47" s="11">
        <f t="shared" si="0"/>
        <v>8.8311444988331544E-4</v>
      </c>
    </row>
    <row r="48" spans="1:9" x14ac:dyDescent="0.2">
      <c r="A48" s="8" t="s">
        <v>46</v>
      </c>
      <c r="B48" s="11">
        <f>EXP((LN(B29/B16)/13))-1</f>
        <v>1.0868642533885531E-2</v>
      </c>
      <c r="C48" s="11">
        <f t="shared" ref="C48:I48" si="2">EXP((LN(C29/C16)/13))-1</f>
        <v>9.383012140425695E-3</v>
      </c>
      <c r="D48" s="11">
        <f t="shared" si="2"/>
        <v>1.0753259555775774E-2</v>
      </c>
      <c r="E48" s="11">
        <f t="shared" ref="E48" si="3">EXP((LN(E29/E16)/13))-1</f>
        <v>1.8904095374972396E-2</v>
      </c>
      <c r="F48" s="11">
        <f t="shared" si="2"/>
        <v>0.56123810971049193</v>
      </c>
      <c r="G48" s="11">
        <f t="shared" si="2"/>
        <v>4.9757276081421997E-2</v>
      </c>
      <c r="H48" s="11">
        <f t="shared" si="2"/>
        <v>9.411570747850817E-3</v>
      </c>
      <c r="I48" s="11">
        <f t="shared" si="2"/>
        <v>-6.2019020960938365E-3</v>
      </c>
    </row>
    <row r="49" spans="1:9" x14ac:dyDescent="0.2">
      <c r="A49" s="8" t="s">
        <v>47</v>
      </c>
      <c r="B49" s="11">
        <f>EXP((LN(B31/B29)/2))-1</f>
        <v>3.105369767238142E-2</v>
      </c>
      <c r="C49" s="11">
        <f t="shared" ref="C49:I49" si="4">EXP((LN(C31/C29)/2))-1</f>
        <v>2.4473283151849046E-2</v>
      </c>
      <c r="D49" s="11">
        <f t="shared" si="4"/>
        <v>3.0548952949273067E-2</v>
      </c>
      <c r="E49" s="11">
        <f t="shared" si="4"/>
        <v>3.4249810611210352E-2</v>
      </c>
      <c r="F49" s="11">
        <f t="shared" si="4"/>
        <v>0.34144101360305279</v>
      </c>
      <c r="G49" s="11">
        <f t="shared" si="4"/>
        <v>0.14244771493883879</v>
      </c>
      <c r="H49" s="11">
        <f t="shared" si="4"/>
        <v>2.5249311138144659E-2</v>
      </c>
      <c r="I49" s="11">
        <f t="shared" si="4"/>
        <v>-2.0781670725395718E-2</v>
      </c>
    </row>
    <row r="50" spans="1:9" x14ac:dyDescent="0.2">
      <c r="A50" s="8" t="s">
        <v>53</v>
      </c>
      <c r="B50" s="11">
        <f>EXP((LN(B42/B29)/13))-1</f>
        <v>1.6584285865928861E-2</v>
      </c>
      <c r="C50" s="11">
        <f t="shared" ref="C50:I50" si="5">EXP((LN(C42/C29)/13))-1</f>
        <v>1.2382147732538096E-2</v>
      </c>
      <c r="D50" s="11">
        <f t="shared" si="5"/>
        <v>1.6268320814494919E-2</v>
      </c>
      <c r="E50" s="11">
        <f t="shared" si="5"/>
        <v>1.4867006459878152E-2</v>
      </c>
      <c r="F50" s="11">
        <f t="shared" si="5"/>
        <v>0.1353276788557245</v>
      </c>
      <c r="G50" s="11">
        <f t="shared" si="5"/>
        <v>7.3055394699622411E-2</v>
      </c>
      <c r="H50" s="11">
        <f t="shared" si="5"/>
        <v>1.259013944388232E-2</v>
      </c>
      <c r="I50" s="11">
        <f t="shared" si="5"/>
        <v>-4.3448382208892689E-3</v>
      </c>
    </row>
    <row r="51" spans="1:9" ht="14.1" customHeight="1" x14ac:dyDescent="0.2">
      <c r="A51" s="4"/>
    </row>
  </sheetData>
  <mergeCells count="6">
    <mergeCell ref="A46:I46"/>
    <mergeCell ref="A2:K2"/>
    <mergeCell ref="A1:I1"/>
    <mergeCell ref="A3:I3"/>
    <mergeCell ref="A43:I43"/>
    <mergeCell ref="A44:I44"/>
  </mergeCells>
  <printOptions horizontalCentered="1"/>
  <pageMargins left="0.75" right="0.75" top="1" bottom="1" header="0.5" footer="0.5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80" workbookViewId="0">
      <selection activeCell="B6" sqref="B6"/>
    </sheetView>
  </sheetViews>
  <sheetFormatPr defaultRowHeight="12.75" x14ac:dyDescent="0.2"/>
  <cols>
    <col min="1" max="6" width="14.28515625" style="1" bestFit="1" customWidth="1"/>
    <col min="7" max="7" width="11.42578125" style="1" bestFit="1" customWidth="1"/>
    <col min="8" max="8" width="14.28515625" style="1" bestFit="1" customWidth="1"/>
    <col min="9" max="16384" width="9.140625" style="1"/>
  </cols>
  <sheetData>
    <row r="1" spans="1:11" ht="15.95" customHeight="1" x14ac:dyDescent="0.25">
      <c r="A1" s="17" t="s">
        <v>64</v>
      </c>
      <c r="B1" s="17"/>
      <c r="C1" s="17"/>
      <c r="D1" s="17"/>
      <c r="E1" s="17"/>
      <c r="F1" s="17"/>
      <c r="G1" s="17"/>
      <c r="H1" s="17"/>
    </row>
    <row r="2" spans="1:11" ht="15.75" customHeight="1" x14ac:dyDescent="0.25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95" customHeight="1" x14ac:dyDescent="0.25">
      <c r="A3" s="17" t="s">
        <v>48</v>
      </c>
      <c r="B3" s="17"/>
      <c r="C3" s="17"/>
      <c r="D3" s="17"/>
      <c r="E3" s="17"/>
      <c r="F3" s="17"/>
      <c r="G3" s="17"/>
      <c r="H3" s="17"/>
    </row>
    <row r="4" spans="1:11" ht="14.1" customHeight="1" thickBot="1" x14ac:dyDescent="0.25">
      <c r="A4" s="4"/>
    </row>
    <row r="5" spans="1:11" ht="26.25" thickBot="1" x14ac:dyDescent="0.25">
      <c r="A5" s="5" t="s">
        <v>12</v>
      </c>
      <c r="B5" s="5" t="s">
        <v>13</v>
      </c>
      <c r="C5" s="5" t="s">
        <v>15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22</v>
      </c>
    </row>
    <row r="6" spans="1:11" ht="13.5" thickBot="1" x14ac:dyDescent="0.25">
      <c r="A6" s="6">
        <v>1990</v>
      </c>
      <c r="B6" s="7">
        <f>'Form 1.1-High'!B6-'Form 1.1b-High'!B6</f>
        <v>0</v>
      </c>
      <c r="C6" s="7">
        <f>'Form 1.1-High'!D6-'Form 1.1b-High'!C6</f>
        <v>795.44996187875222</v>
      </c>
      <c r="D6" s="7">
        <f>'Form 1.1-High'!F6-'Form 1.1b-High'!D6</f>
        <v>5346.5825299999924</v>
      </c>
      <c r="E6" s="7">
        <f>'Form 1.1-High'!G6-'Form 1.1b-High'!E6</f>
        <v>1429.5506992653682</v>
      </c>
      <c r="F6" s="7">
        <f>'Form 1.1-High'!H6-'Form 1.1b-High'!F6</f>
        <v>0.42291100000147708</v>
      </c>
      <c r="G6" s="7">
        <f>'Form 1.1-High'!I6-'Form 1.1b-High'!G6</f>
        <v>662.31466345375156</v>
      </c>
      <c r="H6" s="7">
        <f>SUM(B6:G6)</f>
        <v>8234.3207655978658</v>
      </c>
    </row>
    <row r="7" spans="1:11" ht="13.5" thickBot="1" x14ac:dyDescent="0.25">
      <c r="A7" s="6">
        <v>1991</v>
      </c>
      <c r="B7" s="7">
        <f>'Form 1.1-High'!B7-'Form 1.1b-High'!B7</f>
        <v>0</v>
      </c>
      <c r="C7" s="7">
        <f>'Form 1.1-High'!D7-'Form 1.1b-High'!C7</f>
        <v>779.37013401271543</v>
      </c>
      <c r="D7" s="7">
        <f>'Form 1.1-High'!F7-'Form 1.1b-High'!D7</f>
        <v>5494.6510950000011</v>
      </c>
      <c r="E7" s="7">
        <f>'Form 1.1-High'!G7-'Form 1.1b-High'!E7</f>
        <v>1469.3263672805933</v>
      </c>
      <c r="F7" s="7">
        <f>'Form 1.1-High'!H7-'Form 1.1b-High'!F7</f>
        <v>0.33144799999899988</v>
      </c>
      <c r="G7" s="7">
        <f>'Form 1.1-High'!I7-'Form 1.1b-High'!G7</f>
        <v>522.39200508153226</v>
      </c>
      <c r="H7" s="7">
        <f t="shared" ref="H7:H42" si="0">SUM(B7:G7)</f>
        <v>8266.0710493748411</v>
      </c>
    </row>
    <row r="8" spans="1:11" ht="13.5" thickBot="1" x14ac:dyDescent="0.25">
      <c r="A8" s="6">
        <v>1992</v>
      </c>
      <c r="B8" s="7">
        <f>'Form 1.1-High'!B8-'Form 1.1b-High'!B8</f>
        <v>5.1622545724967495E-3</v>
      </c>
      <c r="C8" s="7">
        <f>'Form 1.1-High'!D8-'Form 1.1b-High'!C8</f>
        <v>816.05246156414796</v>
      </c>
      <c r="D8" s="7">
        <f>'Form 1.1-High'!F8-'Form 1.1b-High'!D8</f>
        <v>5422.2322799999965</v>
      </c>
      <c r="E8" s="7">
        <f>'Form 1.1-High'!G8-'Form 1.1b-High'!E8</f>
        <v>1410.4362681002103</v>
      </c>
      <c r="F8" s="7">
        <f>'Form 1.1-High'!H8-'Form 1.1b-High'!F8</f>
        <v>0.33123100000011618</v>
      </c>
      <c r="G8" s="7">
        <f>'Form 1.1-High'!I8-'Form 1.1b-High'!G8</f>
        <v>428.34859232719828</v>
      </c>
      <c r="H8" s="7">
        <f t="shared" si="0"/>
        <v>8077.4059952461257</v>
      </c>
    </row>
    <row r="9" spans="1:11" ht="13.5" thickBot="1" x14ac:dyDescent="0.25">
      <c r="A9" s="6">
        <v>1993</v>
      </c>
      <c r="B9" s="7">
        <f>'Form 1.1-High'!B9-'Form 1.1b-High'!B9</f>
        <v>8.1852903676917776E-3</v>
      </c>
      <c r="C9" s="7">
        <f>'Form 1.1-High'!D9-'Form 1.1b-High'!C9</f>
        <v>833.7400186414452</v>
      </c>
      <c r="D9" s="7">
        <f>'Form 1.1-High'!F9-'Form 1.1b-High'!D9</f>
        <v>6319.436363000008</v>
      </c>
      <c r="E9" s="7">
        <f>'Form 1.1-High'!G9-'Form 1.1b-High'!E9</f>
        <v>1328.5838626283903</v>
      </c>
      <c r="F9" s="7">
        <f>'Form 1.1-High'!H9-'Form 1.1b-High'!F9</f>
        <v>6.5429000002040993E-2</v>
      </c>
      <c r="G9" s="7">
        <f>'Form 1.1-High'!I9-'Form 1.1b-High'!G9</f>
        <v>478.88700179003354</v>
      </c>
      <c r="H9" s="7">
        <f t="shared" si="0"/>
        <v>8960.7208603502477</v>
      </c>
    </row>
    <row r="10" spans="1:11" ht="13.5" thickBot="1" x14ac:dyDescent="0.25">
      <c r="A10" s="6">
        <v>1994</v>
      </c>
      <c r="B10" s="7">
        <f>'Form 1.1-High'!B10-'Form 1.1b-High'!B10</f>
        <v>0.34975273827149067</v>
      </c>
      <c r="C10" s="7">
        <f>'Form 1.1-High'!D10-'Form 1.1b-High'!C10</f>
        <v>1020.7408428405033</v>
      </c>
      <c r="D10" s="7">
        <f>'Form 1.1-High'!F10-'Form 1.1b-High'!D10</f>
        <v>6606.3810900000026</v>
      </c>
      <c r="E10" s="7">
        <f>'Form 1.1-High'!G10-'Form 1.1b-High'!E10</f>
        <v>1152.0339848436688</v>
      </c>
      <c r="F10" s="7">
        <f>'Form 1.1-High'!H10-'Form 1.1b-High'!F10</f>
        <v>0</v>
      </c>
      <c r="G10" s="7">
        <f>'Form 1.1-High'!I10-'Form 1.1b-High'!G10</f>
        <v>508.19520658079273</v>
      </c>
      <c r="H10" s="7">
        <f t="shared" si="0"/>
        <v>9287.7008770032389</v>
      </c>
    </row>
    <row r="11" spans="1:11" ht="13.5" thickBot="1" x14ac:dyDescent="0.25">
      <c r="A11" s="6">
        <v>1995</v>
      </c>
      <c r="B11" s="7">
        <f>'Form 1.1-High'!B11-'Form 1.1b-High'!B11</f>
        <v>0.71503217742429115</v>
      </c>
      <c r="C11" s="7">
        <f>'Form 1.1-High'!D11-'Form 1.1b-High'!C11</f>
        <v>1048.0623745478078</v>
      </c>
      <c r="D11" s="7">
        <f>'Form 1.1-High'!F11-'Form 1.1b-High'!D11</f>
        <v>6602.4472739999983</v>
      </c>
      <c r="E11" s="7">
        <f>'Form 1.1-High'!G11-'Form 1.1b-High'!E11</f>
        <v>1162.45574937329</v>
      </c>
      <c r="F11" s="7">
        <f>'Form 1.1-High'!H11-'Form 1.1b-High'!F11</f>
        <v>0</v>
      </c>
      <c r="G11" s="7">
        <f>'Form 1.1-High'!I11-'Form 1.1b-High'!G11</f>
        <v>503.20531941032095</v>
      </c>
      <c r="H11" s="7">
        <f t="shared" si="0"/>
        <v>9316.8857495088414</v>
      </c>
    </row>
    <row r="12" spans="1:11" ht="13.5" thickBot="1" x14ac:dyDescent="0.25">
      <c r="A12" s="6">
        <v>1996</v>
      </c>
      <c r="B12" s="7">
        <f>'Form 1.1-High'!B12-'Form 1.1b-High'!B12</f>
        <v>1.0164454190380638</v>
      </c>
      <c r="C12" s="7">
        <f>'Form 1.1-High'!D12-'Form 1.1b-High'!C12</f>
        <v>981.30105249142798</v>
      </c>
      <c r="D12" s="7">
        <f>'Form 1.1-High'!F12-'Form 1.1b-High'!D12</f>
        <v>7118.096703999996</v>
      </c>
      <c r="E12" s="7">
        <f>'Form 1.1-High'!G12-'Form 1.1b-High'!E12</f>
        <v>1240.5096172360463</v>
      </c>
      <c r="F12" s="7">
        <f>'Form 1.1-High'!H12-'Form 1.1b-High'!F12</f>
        <v>0</v>
      </c>
      <c r="G12" s="7">
        <f>'Form 1.1-High'!I12-'Form 1.1b-High'!G12</f>
        <v>507.08202405543125</v>
      </c>
      <c r="H12" s="7">
        <f t="shared" si="0"/>
        <v>9848.0058432019396</v>
      </c>
    </row>
    <row r="13" spans="1:11" ht="13.5" thickBot="1" x14ac:dyDescent="0.25">
      <c r="A13" s="6">
        <v>1997</v>
      </c>
      <c r="B13" s="7">
        <f>'Form 1.1-High'!B13-'Form 1.1b-High'!B13</f>
        <v>1.2593138165393611</v>
      </c>
      <c r="C13" s="7">
        <f>'Form 1.1-High'!D13-'Form 1.1b-High'!C13</f>
        <v>1000.0820543555892</v>
      </c>
      <c r="D13" s="7">
        <f>'Form 1.1-High'!F13-'Form 1.1b-High'!D13</f>
        <v>7190.5908950000012</v>
      </c>
      <c r="E13" s="7">
        <f>'Form 1.1-High'!G13-'Form 1.1b-High'!E13</f>
        <v>1294.8972254542487</v>
      </c>
      <c r="F13" s="7">
        <f>'Form 1.1-High'!H13-'Form 1.1b-High'!F13</f>
        <v>0</v>
      </c>
      <c r="G13" s="7">
        <f>'Form 1.1-High'!I13-'Form 1.1b-High'!G13</f>
        <v>500.57161796173204</v>
      </c>
      <c r="H13" s="7">
        <f t="shared" si="0"/>
        <v>9987.4011065881114</v>
      </c>
    </row>
    <row r="14" spans="1:11" ht="13.5" thickBot="1" x14ac:dyDescent="0.25">
      <c r="A14" s="6">
        <v>1998</v>
      </c>
      <c r="B14" s="7">
        <f>'Form 1.1-High'!B14-'Form 1.1b-High'!B14</f>
        <v>1.4168132219492691</v>
      </c>
      <c r="C14" s="7">
        <f>'Form 1.1-High'!D14-'Form 1.1b-High'!C14</f>
        <v>984.82322472486703</v>
      </c>
      <c r="D14" s="7">
        <f>'Form 1.1-High'!F14-'Form 1.1b-High'!D14</f>
        <v>6786.2208890000184</v>
      </c>
      <c r="E14" s="7">
        <f>'Form 1.1-High'!G14-'Form 1.1b-High'!E14</f>
        <v>1357.0855012860748</v>
      </c>
      <c r="F14" s="7">
        <f>'Form 1.1-High'!H14-'Form 1.1b-High'!F14</f>
        <v>0</v>
      </c>
      <c r="G14" s="7">
        <f>'Form 1.1-High'!I14-'Form 1.1b-High'!G14</f>
        <v>490.15416376370558</v>
      </c>
      <c r="H14" s="7">
        <f t="shared" si="0"/>
        <v>9619.7005919966141</v>
      </c>
    </row>
    <row r="15" spans="1:11" ht="13.5" thickBot="1" x14ac:dyDescent="0.25">
      <c r="A15" s="6">
        <v>1999</v>
      </c>
      <c r="B15" s="7">
        <f>'Form 1.1-High'!B15-'Form 1.1b-High'!B15</f>
        <v>1.8553117914416362</v>
      </c>
      <c r="C15" s="7">
        <f>'Form 1.1-High'!D15-'Form 1.1b-High'!C15</f>
        <v>992.08425401612476</v>
      </c>
      <c r="D15" s="7">
        <f>'Form 1.1-High'!F15-'Form 1.1b-High'!D15</f>
        <v>6790.7166020000004</v>
      </c>
      <c r="E15" s="7">
        <f>'Form 1.1-High'!G15-'Form 1.1b-High'!E15</f>
        <v>1356.0598305777394</v>
      </c>
      <c r="F15" s="7">
        <f>'Form 1.1-High'!H15-'Form 1.1b-High'!F15</f>
        <v>0</v>
      </c>
      <c r="G15" s="7">
        <f>'Form 1.1-High'!I15-'Form 1.1b-High'!G15</f>
        <v>539.21598400000039</v>
      </c>
      <c r="H15" s="7">
        <f t="shared" si="0"/>
        <v>9679.9319823853057</v>
      </c>
    </row>
    <row r="16" spans="1:11" ht="13.5" thickBot="1" x14ac:dyDescent="0.25">
      <c r="A16" s="6">
        <v>2000</v>
      </c>
      <c r="B16" s="7">
        <f>'Form 1.1-High'!B16-'Form 1.1b-High'!B16</f>
        <v>2.8961580546601908</v>
      </c>
      <c r="C16" s="7">
        <f>'Form 1.1-High'!D16-'Form 1.1b-High'!C16</f>
        <v>976.42575714527629</v>
      </c>
      <c r="D16" s="7">
        <f>'Form 1.1-High'!F16-'Form 1.1b-High'!D16</f>
        <v>6280.2059740000041</v>
      </c>
      <c r="E16" s="7">
        <f>'Form 1.1-High'!G16-'Form 1.1b-High'!E16</f>
        <v>1362.3152206113564</v>
      </c>
      <c r="F16" s="7">
        <f>'Form 1.1-High'!H16-'Form 1.1b-High'!F16</f>
        <v>0</v>
      </c>
      <c r="G16" s="7">
        <f>'Form 1.1-High'!I16-'Form 1.1b-High'!G16</f>
        <v>559.17000800000096</v>
      </c>
      <c r="H16" s="7">
        <f t="shared" si="0"/>
        <v>9181.013117811297</v>
      </c>
    </row>
    <row r="17" spans="1:8" ht="13.5" thickBot="1" x14ac:dyDescent="0.25">
      <c r="A17" s="6">
        <v>2001</v>
      </c>
      <c r="B17" s="7">
        <f>'Form 1.1-High'!B17-'Form 1.1b-High'!B17</f>
        <v>4.5725141785369487</v>
      </c>
      <c r="C17" s="7">
        <f>'Form 1.1-High'!D17-'Form 1.1b-High'!C17</f>
        <v>627.53093270176032</v>
      </c>
      <c r="D17" s="7">
        <f>'Form 1.1-High'!F17-'Form 1.1b-High'!D17</f>
        <v>6527.6566009659946</v>
      </c>
      <c r="E17" s="7">
        <f>'Form 1.1-High'!G17-'Form 1.1b-High'!E17</f>
        <v>2027.7759999999998</v>
      </c>
      <c r="F17" s="7">
        <f>'Form 1.1-High'!H17-'Form 1.1b-High'!F17</f>
        <v>2.7648999999655643E-2</v>
      </c>
      <c r="G17" s="7">
        <f>'Form 1.1-High'!I17-'Form 1.1b-High'!G17</f>
        <v>304.88060495679747</v>
      </c>
      <c r="H17" s="7">
        <f t="shared" si="0"/>
        <v>9492.4443018030888</v>
      </c>
    </row>
    <row r="18" spans="1:8" ht="13.5" thickBot="1" x14ac:dyDescent="0.25">
      <c r="A18" s="6">
        <v>2002</v>
      </c>
      <c r="B18" s="7">
        <f>'Form 1.1-High'!B18-'Form 1.1b-High'!B18</f>
        <v>14.344482590298867</v>
      </c>
      <c r="C18" s="7">
        <f>'Form 1.1-High'!D18-'Form 1.1b-High'!C18</f>
        <v>1039.4178640952887</v>
      </c>
      <c r="D18" s="7">
        <f>'Form 1.1-High'!F18-'Form 1.1b-High'!D18</f>
        <v>7181.1968388182504</v>
      </c>
      <c r="E18" s="7">
        <f>'Form 1.1-High'!G18-'Form 1.1b-High'!E18</f>
        <v>2266.336036799999</v>
      </c>
      <c r="F18" s="7">
        <f>'Form 1.1-High'!H18-'Form 1.1b-High'!F18</f>
        <v>0.70856300000014016</v>
      </c>
      <c r="G18" s="7">
        <f>'Form 1.1-High'!I18-'Form 1.1b-High'!G18</f>
        <v>386.3774421712169</v>
      </c>
      <c r="H18" s="7">
        <f t="shared" si="0"/>
        <v>10888.381227475054</v>
      </c>
    </row>
    <row r="19" spans="1:8" ht="13.5" thickBot="1" x14ac:dyDescent="0.25">
      <c r="A19" s="6">
        <v>2003</v>
      </c>
      <c r="B19" s="7">
        <f>'Form 1.1-High'!B19-'Form 1.1b-High'!B19</f>
        <v>27.283205798696144</v>
      </c>
      <c r="C19" s="7">
        <f>'Form 1.1-High'!D19-'Form 1.1b-High'!C19</f>
        <v>1155.3340419218293</v>
      </c>
      <c r="D19" s="7">
        <f>'Form 1.1-High'!F19-'Form 1.1b-High'!D19</f>
        <v>7648.6442482294296</v>
      </c>
      <c r="E19" s="7">
        <f>'Form 1.1-High'!G19-'Form 1.1b-High'!E19</f>
        <v>2698.2344872097424</v>
      </c>
      <c r="F19" s="7">
        <f>'Form 1.1-High'!H19-'Form 1.1b-High'!F19</f>
        <v>2.2991594032973808</v>
      </c>
      <c r="G19" s="7">
        <f>'Form 1.1-High'!I19-'Form 1.1b-High'!G19</f>
        <v>399.14382193339952</v>
      </c>
      <c r="H19" s="7">
        <f t="shared" si="0"/>
        <v>11930.938964496394</v>
      </c>
    </row>
    <row r="20" spans="1:8" ht="13.5" thickBot="1" x14ac:dyDescent="0.25">
      <c r="A20" s="6">
        <v>2004</v>
      </c>
      <c r="B20" s="7">
        <f>'Form 1.1-High'!B20-'Form 1.1b-High'!B20</f>
        <v>49.08805707457941</v>
      </c>
      <c r="C20" s="7">
        <f>'Form 1.1-High'!D20-'Form 1.1b-High'!C20</f>
        <v>1366.9670611598267</v>
      </c>
      <c r="D20" s="7">
        <f>'Form 1.1-High'!F20-'Form 1.1b-High'!D20</f>
        <v>7519.3869399655669</v>
      </c>
      <c r="E20" s="7">
        <f>'Form 1.1-High'!G20-'Form 1.1b-High'!E20</f>
        <v>2629.0874880095053</v>
      </c>
      <c r="F20" s="7">
        <f>'Form 1.1-High'!H20-'Form 1.1b-High'!F20</f>
        <v>5.5676043678140559</v>
      </c>
      <c r="G20" s="7">
        <f>'Form 1.1-High'!I20-'Form 1.1b-High'!G20</f>
        <v>475.89627825686694</v>
      </c>
      <c r="H20" s="7">
        <f t="shared" si="0"/>
        <v>12045.993428834159</v>
      </c>
    </row>
    <row r="21" spans="1:8" ht="13.5" thickBot="1" x14ac:dyDescent="0.25">
      <c r="A21" s="6">
        <v>2005</v>
      </c>
      <c r="B21" s="7">
        <f>'Form 1.1-High'!B21-'Form 1.1b-High'!B21</f>
        <v>69.25006935854617</v>
      </c>
      <c r="C21" s="7">
        <f>'Form 1.1-High'!D21-'Form 1.1b-High'!C21</f>
        <v>1504.4881455689465</v>
      </c>
      <c r="D21" s="7">
        <f>'Form 1.1-High'!F21-'Form 1.1b-High'!D21</f>
        <v>7435.1154555485773</v>
      </c>
      <c r="E21" s="7">
        <f>'Form 1.1-High'!G21-'Form 1.1b-High'!E21</f>
        <v>2644.814067236246</v>
      </c>
      <c r="F21" s="7">
        <f>'Form 1.1-High'!H21-'Form 1.1b-High'!F21</f>
        <v>10.650549352365488</v>
      </c>
      <c r="G21" s="7">
        <f>'Form 1.1-High'!I21-'Form 1.1b-High'!G21</f>
        <v>466.15693209083111</v>
      </c>
      <c r="H21" s="7">
        <f t="shared" si="0"/>
        <v>12130.475219155513</v>
      </c>
    </row>
    <row r="22" spans="1:8" ht="13.5" thickBot="1" x14ac:dyDescent="0.25">
      <c r="A22" s="6">
        <v>2006</v>
      </c>
      <c r="B22" s="7">
        <f>'Form 1.1-High'!B22-'Form 1.1b-High'!B22</f>
        <v>93.721915065994835</v>
      </c>
      <c r="C22" s="7">
        <f>'Form 1.1-High'!D22-'Form 1.1b-High'!C22</f>
        <v>1570.2973016827455</v>
      </c>
      <c r="D22" s="7">
        <f>'Form 1.1-High'!F22-'Form 1.1b-High'!D22</f>
        <v>7466.6191228030948</v>
      </c>
      <c r="E22" s="7">
        <f>'Form 1.1-High'!G22-'Form 1.1b-High'!E22</f>
        <v>2709.6147683796171</v>
      </c>
      <c r="F22" s="7">
        <f>'Form 1.1-High'!H22-'Form 1.1b-High'!F22</f>
        <v>15.866639330070029</v>
      </c>
      <c r="G22" s="7">
        <f>'Form 1.1-High'!I22-'Form 1.1b-High'!G22</f>
        <v>486.43906592143139</v>
      </c>
      <c r="H22" s="7">
        <f t="shared" si="0"/>
        <v>12342.558813182954</v>
      </c>
    </row>
    <row r="23" spans="1:8" ht="13.5" thickBot="1" x14ac:dyDescent="0.25">
      <c r="A23" s="6">
        <v>2007</v>
      </c>
      <c r="B23" s="7">
        <f>'Form 1.1-High'!B23-'Form 1.1b-High'!B23</f>
        <v>131.05943835354992</v>
      </c>
      <c r="C23" s="7">
        <f>'Form 1.1-High'!D23-'Form 1.1b-High'!C23</f>
        <v>1721.3727283584449</v>
      </c>
      <c r="D23" s="7">
        <f>'Form 1.1-High'!F23-'Form 1.1b-High'!D23</f>
        <v>7403.8928085842927</v>
      </c>
      <c r="E23" s="7">
        <f>'Form 1.1-High'!G23-'Form 1.1b-High'!E23</f>
        <v>2691.3905174228694</v>
      </c>
      <c r="F23" s="7">
        <f>'Form 1.1-High'!H23-'Form 1.1b-High'!F23</f>
        <v>18.724039585395076</v>
      </c>
      <c r="G23" s="7">
        <f>'Form 1.1-High'!I23-'Form 1.1b-High'!G23</f>
        <v>490.22680429458342</v>
      </c>
      <c r="H23" s="7">
        <f t="shared" si="0"/>
        <v>12456.666336599135</v>
      </c>
    </row>
    <row r="24" spans="1:8" ht="13.5" thickBot="1" x14ac:dyDescent="0.25">
      <c r="A24" s="6">
        <v>2008</v>
      </c>
      <c r="B24" s="7">
        <f>'Form 1.1-High'!B24-'Form 1.1b-High'!B24</f>
        <v>194.60103870327293</v>
      </c>
      <c r="C24" s="7">
        <f>'Form 1.1-High'!D24-'Form 1.1b-High'!C24</f>
        <v>1896.5262663936155</v>
      </c>
      <c r="D24" s="7">
        <f>'Form 1.1-High'!F24-'Form 1.1b-High'!D24</f>
        <v>7849.0746975301008</v>
      </c>
      <c r="E24" s="7">
        <f>'Form 1.1-High'!G24-'Form 1.1b-High'!E24</f>
        <v>2659.8450394230049</v>
      </c>
      <c r="F24" s="7">
        <f>'Form 1.1-High'!H24-'Form 1.1b-High'!F24</f>
        <v>25.954788226368692</v>
      </c>
      <c r="G24" s="7">
        <f>'Form 1.1-High'!I24-'Form 1.1b-High'!G24</f>
        <v>418.04138686471197</v>
      </c>
      <c r="H24" s="7">
        <f t="shared" si="0"/>
        <v>13044.043217141076</v>
      </c>
    </row>
    <row r="25" spans="1:8" ht="13.5" thickBot="1" x14ac:dyDescent="0.25">
      <c r="A25" s="6">
        <v>2009</v>
      </c>
      <c r="B25" s="7">
        <f>'Form 1.1-High'!B25-'Form 1.1b-High'!B25</f>
        <v>287.43138730409555</v>
      </c>
      <c r="C25" s="7">
        <f>'Form 1.1-High'!D25-'Form 1.1b-High'!C25</f>
        <v>2149.4666701048991</v>
      </c>
      <c r="D25" s="7">
        <f>'Form 1.1-High'!F25-'Form 1.1b-High'!D25</f>
        <v>7620.41054064735</v>
      </c>
      <c r="E25" s="7">
        <f>'Form 1.1-High'!G25-'Form 1.1b-High'!E25</f>
        <v>2616.0326141632249</v>
      </c>
      <c r="F25" s="7">
        <f>'Form 1.1-High'!H25-'Form 1.1b-High'!F25</f>
        <v>45.882385882614471</v>
      </c>
      <c r="G25" s="7">
        <f>'Form 1.1-High'!I25-'Form 1.1b-High'!G25</f>
        <v>465.29583612339047</v>
      </c>
      <c r="H25" s="7">
        <f t="shared" si="0"/>
        <v>13184.519434225575</v>
      </c>
    </row>
    <row r="26" spans="1:8" ht="13.5" thickBot="1" x14ac:dyDescent="0.25">
      <c r="A26" s="6">
        <v>2010</v>
      </c>
      <c r="B26" s="7">
        <f>'Form 1.1-High'!B26-'Form 1.1b-High'!B26</f>
        <v>428.88777737146302</v>
      </c>
      <c r="C26" s="7">
        <f>'Form 1.1-High'!D26-'Form 1.1b-High'!C26</f>
        <v>2314.0135606120311</v>
      </c>
      <c r="D26" s="7">
        <f>'Form 1.1-High'!F26-'Form 1.1b-High'!D26</f>
        <v>7758.0052957174157</v>
      </c>
      <c r="E26" s="7">
        <f>'Form 1.1-High'!G26-'Form 1.1b-High'!E26</f>
        <v>2499.8194632970371</v>
      </c>
      <c r="F26" s="7">
        <f>'Form 1.1-High'!H26-'Form 1.1b-High'!F26</f>
        <v>54.05061841216957</v>
      </c>
      <c r="G26" s="7">
        <f>'Form 1.1-High'!I26-'Form 1.1b-High'!G26</f>
        <v>492.64983157691677</v>
      </c>
      <c r="H26" s="7">
        <f t="shared" si="0"/>
        <v>13547.426546987033</v>
      </c>
    </row>
    <row r="27" spans="1:8" ht="13.5" thickBot="1" x14ac:dyDescent="0.25">
      <c r="A27" s="6">
        <v>2011</v>
      </c>
      <c r="B27" s="7">
        <f>'Form 1.1-High'!B27-'Form 1.1b-High'!B27</f>
        <v>614.86375438061077</v>
      </c>
      <c r="C27" s="7">
        <f>'Form 1.1-High'!D27-'Form 1.1b-High'!C27</f>
        <v>2521.5762210032553</v>
      </c>
      <c r="D27" s="7">
        <f>'Form 1.1-High'!F27-'Form 1.1b-High'!D27</f>
        <v>7792.7916386581637</v>
      </c>
      <c r="E27" s="7">
        <f>'Form 1.1-High'!G27-'Form 1.1b-High'!E27</f>
        <v>2553.2696283644927</v>
      </c>
      <c r="F27" s="7">
        <f>'Form 1.1-High'!H27-'Form 1.1b-High'!F27</f>
        <v>62.241214558274805</v>
      </c>
      <c r="G27" s="7">
        <f>'Form 1.1-High'!I27-'Form 1.1b-High'!G27</f>
        <v>485.63907373366601</v>
      </c>
      <c r="H27" s="7">
        <f t="shared" si="0"/>
        <v>14030.381530698463</v>
      </c>
    </row>
    <row r="28" spans="1:8" ht="13.5" thickBot="1" x14ac:dyDescent="0.25">
      <c r="A28" s="6">
        <v>2012</v>
      </c>
      <c r="B28" s="7">
        <f>'Form 1.1-High'!B28-'Form 1.1b-High'!B28</f>
        <v>865.63058897167502</v>
      </c>
      <c r="C28" s="7">
        <f>'Form 1.1-High'!D28-'Form 1.1b-High'!C28</f>
        <v>2898.7409206304583</v>
      </c>
      <c r="D28" s="7">
        <f>'Form 1.1-High'!F28-'Form 1.1b-High'!D28</f>
        <v>7756.8996590338174</v>
      </c>
      <c r="E28" s="7">
        <f>'Form 1.1-High'!G28-'Form 1.1b-High'!E28</f>
        <v>2372.975475003348</v>
      </c>
      <c r="F28" s="7">
        <f>'Form 1.1-High'!H28-'Form 1.1b-High'!F28</f>
        <v>92.84941657109448</v>
      </c>
      <c r="G28" s="7">
        <f>'Form 1.1-High'!I28-'Form 1.1b-High'!G28</f>
        <v>591.8147807201367</v>
      </c>
      <c r="H28" s="7">
        <f t="shared" si="0"/>
        <v>14578.91084093053</v>
      </c>
    </row>
    <row r="29" spans="1:8" ht="13.5" thickBot="1" x14ac:dyDescent="0.25">
      <c r="A29" s="6">
        <v>2013</v>
      </c>
      <c r="B29" s="7">
        <f>'Form 1.1-High'!B29-'Form 1.1b-High'!B29</f>
        <v>1229.6186589346762</v>
      </c>
      <c r="C29" s="7">
        <f>'Form 1.1-High'!D29-'Form 1.1b-High'!C29</f>
        <v>3224.2755124444084</v>
      </c>
      <c r="D29" s="7">
        <f>'Form 1.1-High'!F29-'Form 1.1b-High'!D29</f>
        <v>7801.599577005145</v>
      </c>
      <c r="E29" s="7">
        <f>'Form 1.1-High'!G29-'Form 1.1b-High'!E29</f>
        <v>2273.6594527091456</v>
      </c>
      <c r="F29" s="7">
        <f>'Form 1.1-High'!H29-'Form 1.1b-High'!F29</f>
        <v>126.54319394541017</v>
      </c>
      <c r="G29" s="7">
        <f>'Form 1.1-High'!I29-'Form 1.1b-High'!G29</f>
        <v>637.95623290006552</v>
      </c>
      <c r="H29" s="7">
        <f t="shared" si="0"/>
        <v>15293.652627938851</v>
      </c>
    </row>
    <row r="30" spans="1:8" ht="13.5" thickBot="1" x14ac:dyDescent="0.25">
      <c r="A30" s="6">
        <v>2014</v>
      </c>
      <c r="B30" s="7">
        <f>'Form 1.1-High'!B30-'Form 1.1b-High'!B30</f>
        <v>2365.406575110741</v>
      </c>
      <c r="C30" s="7">
        <f>'Form 1.1-High'!D30-'Form 1.1b-High'!C30</f>
        <v>3883.2642407698731</v>
      </c>
      <c r="D30" s="7">
        <f>'Form 1.1-High'!F30-'Form 1.1b-High'!D30</f>
        <v>7839.2856209175334</v>
      </c>
      <c r="E30" s="7">
        <f>'Form 1.1-High'!G30-'Form 1.1b-High'!E30</f>
        <v>2278.6736153978754</v>
      </c>
      <c r="F30" s="7">
        <f>'Form 1.1-High'!H30-'Form 1.1b-High'!F30</f>
        <v>156.02056805574466</v>
      </c>
      <c r="G30" s="7">
        <f>'Form 1.1-High'!I30-'Form 1.1b-High'!G30</f>
        <v>655.32919310204306</v>
      </c>
      <c r="H30" s="7">
        <f t="shared" si="0"/>
        <v>17177.97981335381</v>
      </c>
    </row>
    <row r="31" spans="1:8" ht="13.5" thickBot="1" x14ac:dyDescent="0.25">
      <c r="A31" s="6">
        <v>2015</v>
      </c>
      <c r="B31" s="7">
        <f>'Form 1.1-High'!B31-'Form 1.1b-High'!B31</f>
        <v>3339.9700453457044</v>
      </c>
      <c r="C31" s="7">
        <f>'Form 1.1-High'!D31-'Form 1.1b-High'!C31</f>
        <v>4846.7530244068039</v>
      </c>
      <c r="D31" s="7">
        <f>'Form 1.1-High'!F31-'Form 1.1b-High'!D31</f>
        <v>7896.7349685609661</v>
      </c>
      <c r="E31" s="7">
        <f>'Form 1.1-High'!G31-'Form 1.1b-High'!E31</f>
        <v>2322.2685995478287</v>
      </c>
      <c r="F31" s="7">
        <f>'Form 1.1-High'!H31-'Form 1.1b-High'!F31</f>
        <v>160.49350917816264</v>
      </c>
      <c r="G31" s="7">
        <f>'Form 1.1-High'!I31-'Form 1.1b-High'!G31</f>
        <v>680.57684951502233</v>
      </c>
      <c r="H31" s="7">
        <f t="shared" si="0"/>
        <v>19246.796996554487</v>
      </c>
    </row>
    <row r="32" spans="1:8" ht="13.5" thickBot="1" x14ac:dyDescent="0.25">
      <c r="A32" s="6">
        <v>2016</v>
      </c>
      <c r="B32" s="7">
        <f>'Form 1.1-High'!B32-'Form 1.1b-High'!B32</f>
        <v>4524.6720826281089</v>
      </c>
      <c r="C32" s="7">
        <f>'Form 1.1-High'!D32-'Form 1.1b-High'!C32</f>
        <v>5399.8445624432061</v>
      </c>
      <c r="D32" s="7">
        <f>'Form 1.1-High'!F32-'Form 1.1b-High'!D32</f>
        <v>7898.815484120707</v>
      </c>
      <c r="E32" s="7">
        <f>'Form 1.1-High'!G32-'Form 1.1b-High'!E32</f>
        <v>2322.5895299181111</v>
      </c>
      <c r="F32" s="7">
        <f>'Form 1.1-High'!H32-'Form 1.1b-High'!F32</f>
        <v>160.77313196843897</v>
      </c>
      <c r="G32" s="7">
        <f>'Form 1.1-High'!I32-'Form 1.1b-High'!G32</f>
        <v>679.8995402957753</v>
      </c>
      <c r="H32" s="7">
        <f t="shared" si="0"/>
        <v>20986.594331374348</v>
      </c>
    </row>
    <row r="33" spans="1:8" ht="13.5" thickBot="1" x14ac:dyDescent="0.25">
      <c r="A33" s="6">
        <v>2017</v>
      </c>
      <c r="B33" s="7">
        <f>'Form 1.1-High'!B33-'Form 1.1b-High'!B33</f>
        <v>4983.0371713252971</v>
      </c>
      <c r="C33" s="7">
        <f>'Form 1.1-High'!D33-'Form 1.1b-High'!C33</f>
        <v>5729.6305922127067</v>
      </c>
      <c r="D33" s="7">
        <f>'Form 1.1-High'!F33-'Form 1.1b-High'!D33</f>
        <v>7895.578481988312</v>
      </c>
      <c r="E33" s="7">
        <f>'Form 1.1-High'!G33-'Form 1.1b-High'!E33</f>
        <v>2321.6443341495869</v>
      </c>
      <c r="F33" s="7">
        <f>'Form 1.1-High'!H33-'Form 1.1b-High'!F33</f>
        <v>160.37028428198391</v>
      </c>
      <c r="G33" s="7">
        <f>'Form 1.1-High'!I33-'Form 1.1b-High'!G33</f>
        <v>678.00193029631009</v>
      </c>
      <c r="H33" s="7">
        <f t="shared" si="0"/>
        <v>21768.262794254195</v>
      </c>
    </row>
    <row r="34" spans="1:8" ht="13.5" thickBot="1" x14ac:dyDescent="0.25">
      <c r="A34" s="6">
        <v>2018</v>
      </c>
      <c r="B34" s="7">
        <f>'Form 1.1-High'!B34-'Form 1.1b-High'!B34</f>
        <v>5604.3141505445965</v>
      </c>
      <c r="C34" s="7">
        <f>'Form 1.1-High'!D34-'Form 1.1b-High'!C34</f>
        <v>6098.8843333744444</v>
      </c>
      <c r="D34" s="7">
        <f>'Form 1.1-High'!F34-'Form 1.1b-High'!D34</f>
        <v>7892.4137598511807</v>
      </c>
      <c r="E34" s="7">
        <f>'Form 1.1-High'!G34-'Form 1.1b-High'!E34</f>
        <v>2320.7122463119786</v>
      </c>
      <c r="F34" s="7">
        <f>'Form 1.1-High'!H34-'Form 1.1b-High'!F34</f>
        <v>160.0122455273231</v>
      </c>
      <c r="G34" s="7">
        <f>'Form 1.1-High'!I34-'Form 1.1b-High'!G34</f>
        <v>676.14531412307406</v>
      </c>
      <c r="H34" s="7">
        <f t="shared" si="0"/>
        <v>22752.482049732596</v>
      </c>
    </row>
    <row r="35" spans="1:8" ht="13.5" thickBot="1" x14ac:dyDescent="0.25">
      <c r="A35" s="6">
        <v>2019</v>
      </c>
      <c r="B35" s="7">
        <f>'Form 1.1-High'!B35-'Form 1.1b-High'!B35</f>
        <v>6368.024199855965</v>
      </c>
      <c r="C35" s="7">
        <f>'Form 1.1-High'!D35-'Form 1.1b-High'!C35</f>
        <v>6495.9452218677616</v>
      </c>
      <c r="D35" s="7">
        <f>'Form 1.1-High'!F35-'Form 1.1b-High'!D35</f>
        <v>7889.3221913083325</v>
      </c>
      <c r="E35" s="7">
        <f>'Form 1.1-High'!G35-'Form 1.1b-High'!E35</f>
        <v>2319.7932815648919</v>
      </c>
      <c r="F35" s="7">
        <f>'Form 1.1-High'!H35-'Form 1.1b-High'!F35</f>
        <v>159.70019883333953</v>
      </c>
      <c r="G35" s="7">
        <f>'Form 1.1-High'!I35-'Form 1.1b-High'!G35</f>
        <v>674.33016254685208</v>
      </c>
      <c r="H35" s="7">
        <f t="shared" si="0"/>
        <v>23907.115255977144</v>
      </c>
    </row>
    <row r="36" spans="1:8" ht="13.5" thickBot="1" x14ac:dyDescent="0.25">
      <c r="A36" s="6">
        <v>2020</v>
      </c>
      <c r="B36" s="7">
        <f>'Form 1.1-High'!B36-'Form 1.1b-High'!B36</f>
        <v>7270.7466011875367</v>
      </c>
      <c r="C36" s="7">
        <f>'Form 1.1-High'!D36-'Form 1.1b-High'!C36</f>
        <v>6926.2824638370948</v>
      </c>
      <c r="D36" s="7">
        <f>'Form 1.1-High'!F36-'Form 1.1b-High'!D36</f>
        <v>7886.3047050787645</v>
      </c>
      <c r="E36" s="7">
        <f>'Form 1.1-High'!G36-'Form 1.1b-High'!E36</f>
        <v>2318.8874607659272</v>
      </c>
      <c r="F36" s="7">
        <f>'Form 1.1-High'!H36-'Form 1.1b-High'!F36</f>
        <v>159.43538074634489</v>
      </c>
      <c r="G36" s="7">
        <f>'Form 1.1-High'!I36-'Form 1.1b-High'!G36</f>
        <v>672.55697685908126</v>
      </c>
      <c r="H36" s="7">
        <f t="shared" si="0"/>
        <v>25234.213588474748</v>
      </c>
    </row>
    <row r="37" spans="1:8" ht="13.5" thickBot="1" x14ac:dyDescent="0.25">
      <c r="A37" s="6">
        <v>2021</v>
      </c>
      <c r="B37" s="7">
        <f>'Form 1.1-High'!B37-'Form 1.1b-High'!B37</f>
        <v>8309.9044703932013</v>
      </c>
      <c r="C37" s="7">
        <f>'Form 1.1-High'!D37-'Form 1.1b-High'!C37</f>
        <v>7359.9123601710307</v>
      </c>
      <c r="D37" s="7">
        <f>'Form 1.1-High'!F37-'Form 1.1b-High'!D37</f>
        <v>7883.362287004391</v>
      </c>
      <c r="E37" s="7">
        <f>'Form 1.1-High'!G37-'Form 1.1b-High'!E37</f>
        <v>2317.9948106476159</v>
      </c>
      <c r="F37" s="7">
        <f>'Form 1.1-High'!H37-'Form 1.1b-High'!F37</f>
        <v>159.2190833058703</v>
      </c>
      <c r="G37" s="7">
        <f>'Form 1.1-High'!I37-'Form 1.1b-High'!G37</f>
        <v>670.82628997578831</v>
      </c>
      <c r="H37" s="7">
        <f t="shared" si="0"/>
        <v>26701.219301497898</v>
      </c>
    </row>
    <row r="38" spans="1:8" ht="13.5" thickBot="1" x14ac:dyDescent="0.25">
      <c r="A38" s="6">
        <v>2022</v>
      </c>
      <c r="B38" s="7">
        <f>'Form 1.1-High'!B38-'Form 1.1b-High'!B38</f>
        <v>9482.9404745340144</v>
      </c>
      <c r="C38" s="7">
        <f>'Form 1.1-High'!D38-'Form 1.1b-High'!C38</f>
        <v>7794.9830469545996</v>
      </c>
      <c r="D38" s="7">
        <f>'Form 1.1-High'!F38-'Form 1.1b-High'!D38</f>
        <v>7880.4959821354569</v>
      </c>
      <c r="E38" s="7">
        <f>'Form 1.1-High'!G38-'Form 1.1b-High'!E38</f>
        <v>2317.1153640020657</v>
      </c>
      <c r="F38" s="7">
        <f>'Form 1.1-High'!H38-'Form 1.1b-High'!F38</f>
        <v>159.05265620408682</v>
      </c>
      <c r="G38" s="7">
        <f>'Form 1.1-High'!I38-'Form 1.1b-High'!G38</f>
        <v>669.13866758683434</v>
      </c>
      <c r="H38" s="7">
        <f t="shared" si="0"/>
        <v>28303.726191417056</v>
      </c>
    </row>
    <row r="39" spans="1:8" ht="13.5" thickBot="1" x14ac:dyDescent="0.25">
      <c r="A39" s="6">
        <v>2023</v>
      </c>
      <c r="B39" s="7">
        <f>'Form 1.1-High'!B39-'Form 1.1b-High'!B39</f>
        <v>10784.37742685531</v>
      </c>
      <c r="C39" s="7">
        <f>'Form 1.1-High'!D39-'Form 1.1b-High'!C39</f>
        <v>8224.7017827109812</v>
      </c>
      <c r="D39" s="7">
        <f>'Form 1.1-High'!F39-'Form 1.1b-High'!D39</f>
        <v>7877.7068969008324</v>
      </c>
      <c r="E39" s="7">
        <f>'Form 1.1-High'!G39-'Form 1.1b-High'!E39</f>
        <v>2316.249159873405</v>
      </c>
      <c r="F39" s="7">
        <f>'Form 1.1-High'!H39-'Form 1.1b-High'!F39</f>
        <v>158.93750903217369</v>
      </c>
      <c r="G39" s="7">
        <f>'Form 1.1-High'!I39-'Form 1.1b-High'!G39</f>
        <v>667.49470935229328</v>
      </c>
      <c r="H39" s="7">
        <f t="shared" si="0"/>
        <v>30029.467484724995</v>
      </c>
    </row>
    <row r="40" spans="1:8" ht="13.5" thickBot="1" x14ac:dyDescent="0.25">
      <c r="A40" s="6">
        <v>2024</v>
      </c>
      <c r="B40" s="7">
        <f>'Form 1.1-High'!B40-'Form 1.1b-High'!B40</f>
        <v>12208.531550596788</v>
      </c>
      <c r="C40" s="7">
        <f>'Form 1.1-High'!D40-'Form 1.1b-High'!C40</f>
        <v>8648.4245688365918</v>
      </c>
      <c r="D40" s="7">
        <f>'Form 1.1-High'!F40-'Form 1.1b-High'!D40</f>
        <v>7874.9962013676341</v>
      </c>
      <c r="E40" s="7">
        <f>'Form 1.1-High'!G40-'Form 1.1b-High'!E40</f>
        <v>2315.3962437584814</v>
      </c>
      <c r="F40" s="7">
        <f>'Form 1.1-High'!H40-'Form 1.1b-High'!F40</f>
        <v>158.87511361717407</v>
      </c>
      <c r="G40" s="7">
        <f>'Form 1.1-High'!I40-'Form 1.1b-High'!G40</f>
        <v>665.89505014783936</v>
      </c>
      <c r="H40" s="7">
        <f t="shared" si="0"/>
        <v>31872.118728324509</v>
      </c>
    </row>
    <row r="41" spans="1:8" ht="13.5" thickBot="1" x14ac:dyDescent="0.25">
      <c r="A41" s="6">
        <v>2025</v>
      </c>
      <c r="B41" s="7">
        <f>'Form 1.1-High'!B41-'Form 1.1b-High'!B41</f>
        <v>13749.372444855238</v>
      </c>
      <c r="C41" s="7">
        <f>'Form 1.1-High'!D41-'Form 1.1b-High'!C41</f>
        <v>9053.1000081245002</v>
      </c>
      <c r="D41" s="7">
        <f>'Form 1.1-High'!F41-'Form 1.1b-High'!D41</f>
        <v>7872.3651315927927</v>
      </c>
      <c r="E41" s="7">
        <f>'Form 1.1-High'!G41-'Form 1.1b-High'!E41</f>
        <v>2314.556667816064</v>
      </c>
      <c r="F41" s="7">
        <f>'Form 1.1-High'!H41-'Form 1.1b-High'!F41</f>
        <v>158.86700645295059</v>
      </c>
      <c r="G41" s="7">
        <f>'Form 1.1-High'!I41-'Form 1.1b-High'!G41</f>
        <v>664.34036136108625</v>
      </c>
      <c r="H41" s="7">
        <f t="shared" si="0"/>
        <v>33812.601620202629</v>
      </c>
    </row>
    <row r="42" spans="1:8" ht="13.5" thickBot="1" x14ac:dyDescent="0.25">
      <c r="A42" s="6">
        <v>2026</v>
      </c>
      <c r="B42" s="7">
        <f>'Form 1.1-High'!B42-'Form 1.1b-High'!B42</f>
        <v>15402.469333991568</v>
      </c>
      <c r="C42" s="7">
        <f>'Form 1.1-High'!D42-'Form 1.1b-High'!C42</f>
        <v>9437.9590592836612</v>
      </c>
      <c r="D42" s="7">
        <f>'Form 1.1-High'!F42-'Form 1.1b-High'!D42</f>
        <v>7869.8149920708602</v>
      </c>
      <c r="E42" s="7">
        <f>'Form 1.1-High'!G42-'Form 1.1b-High'!E42</f>
        <v>2313.7304910848734</v>
      </c>
      <c r="F42" s="7">
        <f>'Form 1.1-High'!H42-'Form 1.1b-High'!F42</f>
        <v>158.91479122882811</v>
      </c>
      <c r="G42" s="7">
        <f>'Form 1.1-High'!I42-'Form 1.1b-High'!G42</f>
        <v>662.83135224088255</v>
      </c>
      <c r="H42" s="7">
        <f t="shared" si="0"/>
        <v>35845.720019900677</v>
      </c>
    </row>
    <row r="43" spans="1:8" ht="14.1" customHeight="1" x14ac:dyDescent="0.2">
      <c r="A43" s="4"/>
    </row>
    <row r="44" spans="1:8" ht="15.75" x14ac:dyDescent="0.25">
      <c r="A44" s="18"/>
      <c r="B44" s="18"/>
      <c r="C44" s="18"/>
      <c r="D44" s="18"/>
      <c r="E44" s="18"/>
      <c r="F44" s="18"/>
      <c r="G44" s="18"/>
      <c r="H44" s="18"/>
    </row>
    <row r="45" spans="1:8" x14ac:dyDescent="0.2">
      <c r="A45" s="8"/>
      <c r="B45" s="9"/>
      <c r="C45" s="9"/>
      <c r="D45" s="9"/>
      <c r="E45" s="9"/>
      <c r="F45" s="9"/>
      <c r="G45" s="9"/>
      <c r="H45" s="9"/>
    </row>
    <row r="46" spans="1:8" x14ac:dyDescent="0.2">
      <c r="A46" s="8"/>
      <c r="B46" s="9"/>
      <c r="C46" s="9"/>
      <c r="D46" s="9"/>
      <c r="E46" s="9"/>
      <c r="F46" s="9"/>
      <c r="G46" s="9"/>
      <c r="H46" s="9"/>
    </row>
    <row r="47" spans="1:8" x14ac:dyDescent="0.2">
      <c r="A47" s="8"/>
      <c r="B47" s="9"/>
      <c r="C47" s="9"/>
      <c r="D47" s="9"/>
      <c r="E47" s="9"/>
      <c r="F47" s="9"/>
      <c r="G47" s="9"/>
      <c r="H47" s="9"/>
    </row>
    <row r="48" spans="1:8" x14ac:dyDescent="0.2">
      <c r="A48" s="8"/>
      <c r="B48" s="9"/>
      <c r="C48" s="9"/>
      <c r="D48" s="9"/>
      <c r="E48" s="9"/>
      <c r="F48" s="9"/>
      <c r="G48" s="9"/>
      <c r="H48" s="9"/>
    </row>
    <row r="49" spans="1:1" ht="14.1" customHeight="1" x14ac:dyDescent="0.2">
      <c r="A49" s="4"/>
    </row>
  </sheetData>
  <mergeCells count="4">
    <mergeCell ref="A1:H1"/>
    <mergeCell ref="A3:H3"/>
    <mergeCell ref="A44:H44"/>
    <mergeCell ref="A2:K2"/>
  </mergeCells>
  <printOptions horizontalCentered="1"/>
  <pageMargins left="0.75" right="0.75" top="1" bottom="1" header="0.5" footer="0.5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zoomScale="80" workbookViewId="0">
      <selection activeCell="B6" sqref="B6"/>
    </sheetView>
  </sheetViews>
  <sheetFormatPr defaultRowHeight="12.75" x14ac:dyDescent="0.2"/>
  <cols>
    <col min="1" max="1" width="14.28515625" style="1" bestFit="1" customWidth="1"/>
    <col min="2" max="3" width="20" style="1" bestFit="1" customWidth="1"/>
    <col min="4" max="4" width="22.85546875" style="1" bestFit="1" customWidth="1"/>
    <col min="5" max="7" width="25.7109375" style="1" bestFit="1" customWidth="1"/>
    <col min="8" max="16384" width="9.140625" style="1"/>
  </cols>
  <sheetData>
    <row r="1" spans="1:11" ht="15.95" customHeight="1" x14ac:dyDescent="0.25">
      <c r="A1" s="17" t="s">
        <v>65</v>
      </c>
      <c r="B1" s="17"/>
      <c r="C1" s="17"/>
      <c r="D1" s="17"/>
      <c r="E1" s="17"/>
      <c r="F1" s="17"/>
      <c r="G1" s="17"/>
    </row>
    <row r="2" spans="1:11" ht="15.95" customHeight="1" x14ac:dyDescent="0.25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95" customHeight="1" x14ac:dyDescent="0.25">
      <c r="A3" s="17" t="s">
        <v>49</v>
      </c>
      <c r="B3" s="17"/>
      <c r="C3" s="17"/>
      <c r="D3" s="17"/>
      <c r="E3" s="17"/>
      <c r="F3" s="17"/>
      <c r="G3" s="17"/>
    </row>
    <row r="4" spans="1:11" ht="14.1" customHeight="1" thickBot="1" x14ac:dyDescent="0.25">
      <c r="A4" s="4"/>
    </row>
    <row r="5" spans="1:11" ht="26.25" thickBot="1" x14ac:dyDescent="0.25">
      <c r="A5" s="5" t="s">
        <v>12</v>
      </c>
      <c r="B5" s="5" t="s">
        <v>54</v>
      </c>
      <c r="C5" s="5" t="s">
        <v>55</v>
      </c>
      <c r="D5" s="5" t="s">
        <v>56</v>
      </c>
      <c r="E5" s="5" t="s">
        <v>57</v>
      </c>
      <c r="F5" s="5" t="s">
        <v>58</v>
      </c>
      <c r="G5" s="5" t="s">
        <v>59</v>
      </c>
    </row>
    <row r="6" spans="1:11" ht="13.5" thickBot="1" x14ac:dyDescent="0.25">
      <c r="A6" s="6">
        <v>1990</v>
      </c>
      <c r="B6" s="7">
        <v>10397436.93650981</v>
      </c>
      <c r="C6" s="15">
        <v>2.7878146975553437</v>
      </c>
      <c r="D6" s="16">
        <v>28986127.508506857</v>
      </c>
      <c r="E6" s="7">
        <v>990501.82727171748</v>
      </c>
      <c r="F6" s="7">
        <v>88104.230596285313</v>
      </c>
      <c r="G6" s="15">
        <v>5115.4216106700005</v>
      </c>
    </row>
    <row r="7" spans="1:11" ht="13.5" thickBot="1" x14ac:dyDescent="0.25">
      <c r="A7" s="6">
        <v>1991</v>
      </c>
      <c r="B7" s="7">
        <v>10570434.379259091</v>
      </c>
      <c r="C7" s="15">
        <v>2.8002804951193974</v>
      </c>
      <c r="D7" s="16">
        <v>29600181.217178747</v>
      </c>
      <c r="E7" s="7">
        <v>990434.12125022511</v>
      </c>
      <c r="F7" s="7">
        <v>85849.611535223288</v>
      </c>
      <c r="G7" s="15">
        <v>5274.5125553200005</v>
      </c>
    </row>
    <row r="8" spans="1:11" ht="13.5" thickBot="1" x14ac:dyDescent="0.25">
      <c r="A8" s="6">
        <v>1992</v>
      </c>
      <c r="B8" s="7">
        <v>10694064.314919213</v>
      </c>
      <c r="C8" s="15">
        <v>2.8171926444595283</v>
      </c>
      <c r="D8" s="16">
        <v>30127239.327367533</v>
      </c>
      <c r="E8" s="7">
        <v>1018170.5909263752</v>
      </c>
      <c r="F8" s="7">
        <v>85164.706610814246</v>
      </c>
      <c r="G8" s="15">
        <v>5382.6376058199994</v>
      </c>
    </row>
    <row r="9" spans="1:11" ht="13.5" thickBot="1" x14ac:dyDescent="0.25">
      <c r="A9" s="6">
        <v>1993</v>
      </c>
      <c r="B9" s="7">
        <v>10796858.943092832</v>
      </c>
      <c r="C9" s="15">
        <v>2.8200757845232323</v>
      </c>
      <c r="D9" s="16">
        <v>30447960.454329196</v>
      </c>
      <c r="E9" s="7">
        <v>1017341.3619443689</v>
      </c>
      <c r="F9" s="7">
        <v>85601.480060805377</v>
      </c>
      <c r="G9" s="15">
        <v>5461.3489794699999</v>
      </c>
    </row>
    <row r="10" spans="1:11" ht="13.5" thickBot="1" x14ac:dyDescent="0.25">
      <c r="A10" s="6">
        <v>1994</v>
      </c>
      <c r="B10" s="7">
        <v>10892059.94920229</v>
      </c>
      <c r="C10" s="15">
        <v>2.8140677391727587</v>
      </c>
      <c r="D10" s="16">
        <v>30650994.516185842</v>
      </c>
      <c r="E10" s="7">
        <v>1028085.4471847331</v>
      </c>
      <c r="F10" s="7">
        <v>87849.440403951303</v>
      </c>
      <c r="G10" s="15">
        <v>5521.3062321499974</v>
      </c>
    </row>
    <row r="11" spans="1:11" ht="13.5" thickBot="1" x14ac:dyDescent="0.25">
      <c r="A11" s="6">
        <v>1995</v>
      </c>
      <c r="B11" s="7">
        <v>10984475.598206054</v>
      </c>
      <c r="C11" s="15">
        <v>2.8070559205658823</v>
      </c>
      <c r="D11" s="16">
        <v>30834037.262255765</v>
      </c>
      <c r="E11" s="7">
        <v>1059339.2198188214</v>
      </c>
      <c r="F11" s="7">
        <v>94129.28179856576</v>
      </c>
      <c r="G11" s="15">
        <v>5580.5741057899995</v>
      </c>
    </row>
    <row r="12" spans="1:11" ht="13.5" thickBot="1" x14ac:dyDescent="0.25">
      <c r="A12" s="6">
        <v>1996</v>
      </c>
      <c r="B12" s="7">
        <v>11073666.848599885</v>
      </c>
      <c r="C12" s="15">
        <v>2.8061718339191364</v>
      </c>
      <c r="D12" s="16">
        <v>31074612.008745082</v>
      </c>
      <c r="E12" s="7">
        <v>1102935.1794565716</v>
      </c>
      <c r="F12" s="7">
        <v>101260.1319003095</v>
      </c>
      <c r="G12" s="15">
        <v>5643.1756428399985</v>
      </c>
    </row>
    <row r="13" spans="1:11" ht="13.5" thickBot="1" x14ac:dyDescent="0.25">
      <c r="A13" s="6">
        <v>1997</v>
      </c>
      <c r="B13" s="7">
        <v>11165941.071154341</v>
      </c>
      <c r="C13" s="15">
        <v>2.8260881136750768</v>
      </c>
      <c r="D13" s="16">
        <v>31555933.339185636</v>
      </c>
      <c r="E13" s="7">
        <v>1153401.3756415953</v>
      </c>
      <c r="F13" s="7">
        <v>110396.4724721275</v>
      </c>
      <c r="G13" s="15">
        <v>5698.2608240199988</v>
      </c>
    </row>
    <row r="14" spans="1:11" ht="13.5" thickBot="1" x14ac:dyDescent="0.25">
      <c r="A14" s="6">
        <v>1998</v>
      </c>
      <c r="B14" s="7">
        <v>11272675.090390168</v>
      </c>
      <c r="C14" s="15">
        <v>2.8350631132810795</v>
      </c>
      <c r="D14" s="16">
        <v>31958745.336767625</v>
      </c>
      <c r="E14" s="7">
        <v>1247370.3020802371</v>
      </c>
      <c r="F14" s="7">
        <v>123912.84107587344</v>
      </c>
      <c r="G14" s="15">
        <v>5783.2172252100008</v>
      </c>
    </row>
    <row r="15" spans="1:11" ht="13.5" thickBot="1" x14ac:dyDescent="0.25">
      <c r="A15" s="6">
        <v>1999</v>
      </c>
      <c r="B15" s="7">
        <v>11393573.678474007</v>
      </c>
      <c r="C15" s="15">
        <v>2.8532272099760836</v>
      </c>
      <c r="D15" s="16">
        <v>32508454.438289333</v>
      </c>
      <c r="E15" s="7">
        <v>1314403.2513778447</v>
      </c>
      <c r="F15" s="7">
        <v>145250.59432363047</v>
      </c>
      <c r="G15" s="15">
        <v>5919.0606397699994</v>
      </c>
    </row>
    <row r="16" spans="1:11" ht="13.5" thickBot="1" x14ac:dyDescent="0.25">
      <c r="A16" s="6">
        <v>2000</v>
      </c>
      <c r="B16" s="7">
        <v>11455501.076430734</v>
      </c>
      <c r="C16" s="15">
        <v>2.8882744814318571</v>
      </c>
      <c r="D16" s="16">
        <v>33086631.43107006</v>
      </c>
      <c r="E16" s="7">
        <v>1417510.659913233</v>
      </c>
      <c r="F16" s="7">
        <v>180413.93288338353</v>
      </c>
      <c r="G16" s="15">
        <v>6057.6220400099992</v>
      </c>
    </row>
    <row r="17" spans="1:7" ht="13.5" thickBot="1" x14ac:dyDescent="0.25">
      <c r="A17" s="6">
        <v>2001</v>
      </c>
      <c r="B17" s="7">
        <v>11619736.411553493</v>
      </c>
      <c r="C17" s="15">
        <v>2.891156426984967</v>
      </c>
      <c r="D17" s="16">
        <v>33594475.606134117</v>
      </c>
      <c r="E17" s="7">
        <v>1440936.5594814743</v>
      </c>
      <c r="F17" s="7">
        <v>166342.80142432827</v>
      </c>
      <c r="G17" s="15">
        <v>6210.5714179500001</v>
      </c>
    </row>
    <row r="18" spans="1:7" ht="13.5" thickBot="1" x14ac:dyDescent="0.25">
      <c r="A18" s="6">
        <v>2002</v>
      </c>
      <c r="B18" s="7">
        <v>11712803.93614202</v>
      </c>
      <c r="C18" s="15">
        <v>2.9039870802717846</v>
      </c>
      <c r="D18" s="16">
        <v>34013831.30431293</v>
      </c>
      <c r="E18" s="7">
        <v>1444920.6818247496</v>
      </c>
      <c r="F18" s="7">
        <v>155597.01529105974</v>
      </c>
      <c r="G18" s="15">
        <v>6367.2913986400017</v>
      </c>
    </row>
    <row r="19" spans="1:7" ht="13.5" thickBot="1" x14ac:dyDescent="0.25">
      <c r="A19" s="6">
        <v>2003</v>
      </c>
      <c r="B19" s="7">
        <v>11833766.319413068</v>
      </c>
      <c r="C19" s="15">
        <v>2.9119202822792318</v>
      </c>
      <c r="D19" s="16">
        <v>34458984.161251768</v>
      </c>
      <c r="E19" s="7">
        <v>1477447.3527337254</v>
      </c>
      <c r="F19" s="7">
        <v>173242.00819456382</v>
      </c>
      <c r="G19" s="15">
        <v>6505.0772335400015</v>
      </c>
    </row>
    <row r="20" spans="1:7" ht="13.5" thickBot="1" x14ac:dyDescent="0.25">
      <c r="A20" s="6">
        <v>2004</v>
      </c>
      <c r="B20" s="7">
        <v>11943708.575679492</v>
      </c>
      <c r="C20" s="15">
        <v>2.9152366910774932</v>
      </c>
      <c r="D20" s="16">
        <v>34818737.467357762</v>
      </c>
      <c r="E20" s="7">
        <v>1531987.6427535994</v>
      </c>
      <c r="F20" s="7">
        <v>181256.45246125571</v>
      </c>
      <c r="G20" s="15">
        <v>6621.457099520002</v>
      </c>
    </row>
    <row r="21" spans="1:7" ht="13.5" thickBot="1" x14ac:dyDescent="0.25">
      <c r="A21" s="6">
        <v>2005</v>
      </c>
      <c r="B21" s="7">
        <v>12068451.42424383</v>
      </c>
      <c r="C21" s="15">
        <v>2.9038312792881085</v>
      </c>
      <c r="D21" s="16">
        <v>35044746.738288358</v>
      </c>
      <c r="E21" s="7">
        <v>1573107.532379359</v>
      </c>
      <c r="F21" s="7">
        <v>201151.45832143672</v>
      </c>
      <c r="G21" s="15">
        <v>6734.1386605399985</v>
      </c>
    </row>
    <row r="22" spans="1:7" ht="13.5" thickBot="1" x14ac:dyDescent="0.25">
      <c r="A22" s="6">
        <v>2006</v>
      </c>
      <c r="B22" s="7">
        <v>12234395.105928335</v>
      </c>
      <c r="C22" s="15">
        <v>2.8851656297479229</v>
      </c>
      <c r="D22" s="16">
        <v>35298256.260380633</v>
      </c>
      <c r="E22" s="7">
        <v>1645682.9526851501</v>
      </c>
      <c r="F22" s="7">
        <v>213834.45562923615</v>
      </c>
      <c r="G22" s="15">
        <v>6850.2604693700005</v>
      </c>
    </row>
    <row r="23" spans="1:7" ht="13.5" thickBot="1" x14ac:dyDescent="0.25">
      <c r="A23" s="6">
        <v>2007</v>
      </c>
      <c r="B23" s="7">
        <v>12375314.675326591</v>
      </c>
      <c r="C23" s="15">
        <v>2.8766065457427961</v>
      </c>
      <c r="D23" s="16">
        <v>35598911.20067136</v>
      </c>
      <c r="E23" s="7">
        <v>1675059.1975397323</v>
      </c>
      <c r="F23" s="7">
        <v>227650.39122551522</v>
      </c>
      <c r="G23" s="15">
        <v>6973.6195149500018</v>
      </c>
    </row>
    <row r="24" spans="1:7" ht="13.5" thickBot="1" x14ac:dyDescent="0.25">
      <c r="A24" s="6">
        <v>2008</v>
      </c>
      <c r="B24" s="7">
        <v>12478127.062274326</v>
      </c>
      <c r="C24" s="15">
        <v>2.8770981004476819</v>
      </c>
      <c r="D24" s="16">
        <v>35900795.668014273</v>
      </c>
      <c r="E24" s="7">
        <v>1658864.0024195625</v>
      </c>
      <c r="F24" s="7">
        <v>240910.32796730095</v>
      </c>
      <c r="G24" s="15">
        <v>7085.7166174299955</v>
      </c>
    </row>
    <row r="25" spans="1:7" ht="13.5" thickBot="1" x14ac:dyDescent="0.25">
      <c r="A25" s="6">
        <v>2009</v>
      </c>
      <c r="B25" s="7">
        <v>12520306.196788361</v>
      </c>
      <c r="C25" s="15">
        <v>2.8854633214538961</v>
      </c>
      <c r="D25" s="16">
        <v>36126884.30420474</v>
      </c>
      <c r="E25" s="7">
        <v>1598913.3449254374</v>
      </c>
      <c r="F25" s="7">
        <v>229117.07234428357</v>
      </c>
      <c r="G25" s="15">
        <v>7185.0384424400017</v>
      </c>
    </row>
    <row r="26" spans="1:7" ht="13.5" thickBot="1" x14ac:dyDescent="0.25">
      <c r="A26" s="6">
        <v>2010</v>
      </c>
      <c r="B26" s="7">
        <v>12550977.063021494</v>
      </c>
      <c r="C26" s="15">
        <v>2.9005384561578169</v>
      </c>
      <c r="D26" s="16">
        <v>36404591.633648537</v>
      </c>
      <c r="E26" s="7">
        <v>1615526.4147746707</v>
      </c>
      <c r="F26" s="7">
        <v>219238.15042745069</v>
      </c>
      <c r="G26" s="15">
        <v>7236.7588834099988</v>
      </c>
    </row>
    <row r="27" spans="1:7" ht="13.5" thickBot="1" x14ac:dyDescent="0.25">
      <c r="A27" s="6">
        <v>2011</v>
      </c>
      <c r="B27" s="7">
        <v>12611889.923264388</v>
      </c>
      <c r="C27" s="15">
        <v>2.9075731222378889</v>
      </c>
      <c r="D27" s="16">
        <v>36669992.161506407</v>
      </c>
      <c r="E27" s="7">
        <v>1684091.3267422123</v>
      </c>
      <c r="F27" s="7">
        <v>208216.56500814488</v>
      </c>
      <c r="G27" s="15">
        <v>7258.0404506799978</v>
      </c>
    </row>
    <row r="28" spans="1:7" ht="13.5" thickBot="1" x14ac:dyDescent="0.25">
      <c r="A28" s="6">
        <v>2012</v>
      </c>
      <c r="B28" s="7">
        <v>12658407.918776359</v>
      </c>
      <c r="C28" s="15">
        <v>2.920345280535166</v>
      </c>
      <c r="D28" s="16">
        <v>36966921.824687511</v>
      </c>
      <c r="E28" s="7">
        <v>1771181.1209038517</v>
      </c>
      <c r="F28" s="7">
        <v>214069.55469356469</v>
      </c>
      <c r="G28" s="15">
        <v>7278.0170363799989</v>
      </c>
    </row>
    <row r="29" spans="1:7" ht="13.5" thickBot="1" x14ac:dyDescent="0.25">
      <c r="A29" s="6">
        <v>2013</v>
      </c>
      <c r="B29" s="7">
        <v>12645161.185022095</v>
      </c>
      <c r="C29" s="15">
        <v>2.9480013537038299</v>
      </c>
      <c r="D29" s="16">
        <v>37277952.291248262</v>
      </c>
      <c r="E29" s="7">
        <v>1801265.4043461059</v>
      </c>
      <c r="F29" s="7">
        <v>219731.93198368596</v>
      </c>
      <c r="G29" s="15">
        <v>7385.1065753953881</v>
      </c>
    </row>
    <row r="30" spans="1:7" ht="13.5" thickBot="1" x14ac:dyDescent="0.25">
      <c r="A30" s="6">
        <v>2014</v>
      </c>
      <c r="B30" s="7">
        <v>12736190.357406033</v>
      </c>
      <c r="C30" s="15">
        <v>2.9533968447537879</v>
      </c>
      <c r="D30" s="16">
        <v>37615024.415746599</v>
      </c>
      <c r="E30" s="7">
        <v>1853713.3506771785</v>
      </c>
      <c r="F30" s="7">
        <v>229774.1552738453</v>
      </c>
      <c r="G30" s="15">
        <v>7503.1535615468874</v>
      </c>
    </row>
    <row r="31" spans="1:7" ht="13.5" thickBot="1" x14ac:dyDescent="0.25">
      <c r="A31" s="6">
        <v>2015</v>
      </c>
      <c r="B31" s="7">
        <v>12882647.791687952</v>
      </c>
      <c r="C31" s="15">
        <v>2.9472268668641077</v>
      </c>
      <c r="D31" s="16">
        <v>37968085.688010298</v>
      </c>
      <c r="E31" s="7">
        <v>1958278.8520703411</v>
      </c>
      <c r="F31" s="7">
        <v>242400.68928423469</v>
      </c>
      <c r="G31" s="15">
        <v>7619.9152207854568</v>
      </c>
    </row>
    <row r="32" spans="1:7" ht="13.5" thickBot="1" x14ac:dyDescent="0.25">
      <c r="A32" s="6">
        <v>2016</v>
      </c>
      <c r="B32" s="7">
        <v>13039687.889162587</v>
      </c>
      <c r="C32" s="15">
        <v>2.9394396485702927</v>
      </c>
      <c r="D32" s="16">
        <v>38329375.586386375</v>
      </c>
      <c r="E32" s="7">
        <v>2066096.7454663126</v>
      </c>
      <c r="F32" s="7">
        <v>257690.7720916121</v>
      </c>
      <c r="G32" s="15">
        <v>7738.6721295225434</v>
      </c>
    </row>
    <row r="33" spans="1:7" ht="13.5" thickBot="1" x14ac:dyDescent="0.25">
      <c r="A33" s="6">
        <v>2017</v>
      </c>
      <c r="B33" s="7">
        <v>13214378.073816737</v>
      </c>
      <c r="C33" s="15">
        <v>2.9271765192330608</v>
      </c>
      <c r="D33" s="16">
        <v>38680817.213944554</v>
      </c>
      <c r="E33" s="7">
        <v>2176908.2927645803</v>
      </c>
      <c r="F33" s="7">
        <v>274194.5870086659</v>
      </c>
      <c r="G33" s="15">
        <v>7868.3755182273972</v>
      </c>
    </row>
    <row r="34" spans="1:7" ht="13.5" thickBot="1" x14ac:dyDescent="0.25">
      <c r="A34" s="6">
        <v>2018</v>
      </c>
      <c r="B34" s="7">
        <v>13385430.395612868</v>
      </c>
      <c r="C34" s="15">
        <v>2.9160383688577971</v>
      </c>
      <c r="D34" s="16">
        <v>39032428.617282525</v>
      </c>
      <c r="E34" s="7">
        <v>2259706.5207432932</v>
      </c>
      <c r="F34" s="7">
        <v>289631.99345514859</v>
      </c>
      <c r="G34" s="15">
        <v>8008.7401607004986</v>
      </c>
    </row>
    <row r="35" spans="1:7" ht="13.5" thickBot="1" x14ac:dyDescent="0.25">
      <c r="A35" s="6">
        <v>2019</v>
      </c>
      <c r="B35" s="7">
        <v>13543569.455134699</v>
      </c>
      <c r="C35" s="15">
        <v>2.9083791949387172</v>
      </c>
      <c r="D35" s="16">
        <v>39389835.628521256</v>
      </c>
      <c r="E35" s="7">
        <v>2327568.8473539711</v>
      </c>
      <c r="F35" s="7">
        <v>303731.40983621357</v>
      </c>
      <c r="G35" s="15">
        <v>8147.740749176618</v>
      </c>
    </row>
    <row r="36" spans="1:7" ht="13.5" thickBot="1" x14ac:dyDescent="0.25">
      <c r="A36" s="6">
        <v>2020</v>
      </c>
      <c r="B36" s="7">
        <v>13697925.316196842</v>
      </c>
      <c r="C36" s="15">
        <v>2.9019122666472761</v>
      </c>
      <c r="D36" s="16">
        <v>39750177.502689883</v>
      </c>
      <c r="E36" s="7">
        <v>2394827.9165950776</v>
      </c>
      <c r="F36" s="7">
        <v>317967.36951335642</v>
      </c>
      <c r="G36" s="15">
        <v>8281.4906215795345</v>
      </c>
    </row>
    <row r="37" spans="1:7" ht="13.5" thickBot="1" x14ac:dyDescent="0.25">
      <c r="A37" s="6">
        <v>2021</v>
      </c>
      <c r="B37" s="7">
        <v>13849671.138730036</v>
      </c>
      <c r="C37" s="15">
        <v>2.8965681123621039</v>
      </c>
      <c r="D37" s="16">
        <v>40116515.787147172</v>
      </c>
      <c r="E37" s="7">
        <v>2458672.6637897375</v>
      </c>
      <c r="F37" s="7">
        <v>331986.366995811</v>
      </c>
      <c r="G37" s="15">
        <v>8407.8738227701233</v>
      </c>
    </row>
    <row r="38" spans="1:7" ht="13.5" thickBot="1" x14ac:dyDescent="0.25">
      <c r="A38" s="6">
        <v>2022</v>
      </c>
      <c r="B38" s="7">
        <v>13994866.321520902</v>
      </c>
      <c r="C38" s="15">
        <v>2.8926699188315319</v>
      </c>
      <c r="D38" s="16">
        <v>40482528.82633201</v>
      </c>
      <c r="E38" s="7">
        <v>2526774.4999406328</v>
      </c>
      <c r="F38" s="7">
        <v>345877.61362744385</v>
      </c>
      <c r="G38" s="15">
        <v>8530.4095390497496</v>
      </c>
    </row>
    <row r="39" spans="1:7" ht="13.5" thickBot="1" x14ac:dyDescent="0.25">
      <c r="A39" s="6">
        <v>2023</v>
      </c>
      <c r="B39" s="7">
        <v>14137207.085199542</v>
      </c>
      <c r="C39" s="15">
        <v>2.8895549052219902</v>
      </c>
      <c r="D39" s="16">
        <v>40850236.079177409</v>
      </c>
      <c r="E39" s="7">
        <v>2603255.9789154683</v>
      </c>
      <c r="F39" s="7">
        <v>361762.5211973511</v>
      </c>
      <c r="G39" s="15">
        <v>8652.46776991349</v>
      </c>
    </row>
    <row r="40" spans="1:7" ht="13.5" thickBot="1" x14ac:dyDescent="0.25">
      <c r="A40" s="6">
        <v>2024</v>
      </c>
      <c r="B40" s="7">
        <v>14278918.324253434</v>
      </c>
      <c r="C40" s="15">
        <v>2.8868887702590817</v>
      </c>
      <c r="D40" s="16">
        <v>41221648.961733863</v>
      </c>
      <c r="E40" s="7">
        <v>2688358.9129558792</v>
      </c>
      <c r="F40" s="7">
        <v>377499.67812690651</v>
      </c>
      <c r="G40" s="15">
        <v>8774.7233486020887</v>
      </c>
    </row>
    <row r="41" spans="1:7" ht="13.5" thickBot="1" x14ac:dyDescent="0.25">
      <c r="A41" s="6">
        <v>2025</v>
      </c>
      <c r="B41" s="7">
        <v>14423084.360448183</v>
      </c>
      <c r="C41" s="15">
        <v>2.8838789790185717</v>
      </c>
      <c r="D41" s="16">
        <v>41594429.799708039</v>
      </c>
      <c r="E41" s="7">
        <v>2769510.7909393786</v>
      </c>
      <c r="F41" s="7">
        <v>394840.38921602099</v>
      </c>
      <c r="G41" s="15">
        <v>8900.2729639481822</v>
      </c>
    </row>
    <row r="42" spans="1:7" ht="13.5" thickBot="1" x14ac:dyDescent="0.25">
      <c r="A42" s="6">
        <v>2026</v>
      </c>
      <c r="B42" s="7">
        <v>14575032.601631192</v>
      </c>
      <c r="C42" s="15">
        <v>2.8793935498443446</v>
      </c>
      <c r="D42" s="16">
        <v>41967254.861907892</v>
      </c>
      <c r="E42" s="7">
        <v>2855463.9624081012</v>
      </c>
      <c r="F42" s="7">
        <v>412638.64634163538</v>
      </c>
      <c r="G42" s="15">
        <v>9028.2997377769989</v>
      </c>
    </row>
    <row r="43" spans="1:7" ht="14.1" customHeight="1" x14ac:dyDescent="0.2">
      <c r="A43" s="4"/>
    </row>
    <row r="44" spans="1:7" ht="15.75" x14ac:dyDescent="0.25">
      <c r="A44" s="18" t="s">
        <v>25</v>
      </c>
      <c r="B44" s="18"/>
      <c r="C44" s="18"/>
      <c r="D44" s="18"/>
      <c r="E44" s="18"/>
      <c r="F44" s="18"/>
      <c r="G44" s="18"/>
    </row>
    <row r="45" spans="1:7" x14ac:dyDescent="0.2">
      <c r="A45" s="8" t="s">
        <v>26</v>
      </c>
      <c r="B45" s="11">
        <f>EXP((LN(B16/B6)/10))-1</f>
        <v>9.7381835712884168E-3</v>
      </c>
      <c r="C45" s="11">
        <f t="shared" ref="C45:G45" si="0">EXP((LN(C16/C6)/10))-1</f>
        <v>3.5463968535052182E-3</v>
      </c>
      <c r="D45" s="11">
        <f t="shared" si="0"/>
        <v>1.331911588836987E-2</v>
      </c>
      <c r="E45" s="11">
        <f t="shared" si="0"/>
        <v>3.6494746608777495E-2</v>
      </c>
      <c r="F45" s="11">
        <f t="shared" si="0"/>
        <v>7.4304342205016027E-2</v>
      </c>
      <c r="G45" s="11">
        <f t="shared" si="0"/>
        <v>1.7049460702645902E-2</v>
      </c>
    </row>
    <row r="46" spans="1:7" x14ac:dyDescent="0.2">
      <c r="A46" s="8" t="s">
        <v>27</v>
      </c>
      <c r="B46" s="11">
        <f>EXP((LN(B29/B16)/13))-1</f>
        <v>7.6293074445619169E-3</v>
      </c>
      <c r="C46" s="11">
        <f t="shared" ref="C46:G46" si="1">EXP((LN(C29/C16)/13))-1</f>
        <v>1.5757151334152564E-3</v>
      </c>
      <c r="D46" s="11">
        <f t="shared" si="1"/>
        <v>9.2170441931749281E-3</v>
      </c>
      <c r="E46" s="11">
        <f t="shared" si="1"/>
        <v>1.8600656795445314E-2</v>
      </c>
      <c r="F46" s="11">
        <f t="shared" si="1"/>
        <v>1.5281312033445404E-2</v>
      </c>
      <c r="G46" s="11">
        <f t="shared" si="1"/>
        <v>1.5358910004971138E-2</v>
      </c>
    </row>
    <row r="47" spans="1:7" x14ac:dyDescent="0.2">
      <c r="A47" s="8" t="s">
        <v>28</v>
      </c>
      <c r="B47" s="11">
        <f>EXP((LN(B31/B29)/2))-1</f>
        <v>9.3467336573520576E-3</v>
      </c>
      <c r="C47" s="11">
        <f t="shared" ref="C47:G47" si="2">EXP((LN(C31/C29)/2))-1</f>
        <v>-1.3136658043499949E-4</v>
      </c>
      <c r="D47" s="11">
        <f t="shared" si="2"/>
        <v>9.2141392284783574E-3</v>
      </c>
      <c r="E47" s="11">
        <f t="shared" si="2"/>
        <v>4.2673685087966096E-2</v>
      </c>
      <c r="F47" s="11">
        <f t="shared" si="2"/>
        <v>5.0316862740921398E-2</v>
      </c>
      <c r="G47" s="11">
        <f t="shared" si="2"/>
        <v>1.5773050052465321E-2</v>
      </c>
    </row>
    <row r="48" spans="1:7" x14ac:dyDescent="0.2">
      <c r="A48" s="14" t="s">
        <v>50</v>
      </c>
      <c r="B48" s="11">
        <f>EXP((LN(B42/B29)/13))-1</f>
        <v>1.0985700017569489E-2</v>
      </c>
      <c r="C48" s="11">
        <f t="shared" ref="C48:G48" si="3">EXP((LN(C42/C29)/13))-1</f>
        <v>-1.8097246636045172E-3</v>
      </c>
      <c r="D48" s="11">
        <f t="shared" si="3"/>
        <v>9.1560942616963903E-3</v>
      </c>
      <c r="E48" s="11">
        <f t="shared" si="3"/>
        <v>3.6077467677848807E-2</v>
      </c>
      <c r="F48" s="11">
        <f t="shared" si="3"/>
        <v>4.9668237484278732E-2</v>
      </c>
      <c r="G48" s="11">
        <f t="shared" si="3"/>
        <v>1.55737737239523E-2</v>
      </c>
    </row>
    <row r="49" spans="1:1" ht="14.1" customHeight="1" x14ac:dyDescent="0.2">
      <c r="A49" s="4"/>
    </row>
  </sheetData>
  <mergeCells count="4">
    <mergeCell ref="A1:G1"/>
    <mergeCell ref="A3:G3"/>
    <mergeCell ref="A44:G44"/>
    <mergeCell ref="A2:K2"/>
  </mergeCells>
  <printOptions horizontalCentered="1"/>
  <pageMargins left="0.75" right="0.75" top="1" bottom="1" header="0.5" footer="0.5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Statewide</Received_x0020_From>
    <Docket_x0020_Number xmlns="8eef3743-c7b3-4cbe-8837-b6e805be353c">15-IEPR-03</Docket_x0020_Number>
    <TaxCatchAll xmlns="8eef3743-c7b3-4cbe-8837-b6e805be353c">
      <Value>7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5fee9918-69d5-40f5-9767-4e66d03898ce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Z5JXHV6S7NA6-3-72610</_dlc_DocId>
    <_dlc_DocIdUrl xmlns="8eef3743-c7b3-4cbe-8837-b6e805be353c">
      <Url>http://efilingspinternal/_layouts/DocIdRedir.aspx?ID=Z5JXHV6S7NA6-3-72610</Url>
      <Description>Z5JXHV6S7NA6-3-72610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075AA-DC0C-4C00-BF01-7B97B21C98C3}"/>
</file>

<file path=customXml/itemProps2.xml><?xml version="1.0" encoding="utf-8"?>
<ds:datastoreItem xmlns:ds="http://schemas.openxmlformats.org/officeDocument/2006/customXml" ds:itemID="{492C68B9-EE09-4F17-8F0C-19A6D086649C}"/>
</file>

<file path=customXml/itemProps3.xml><?xml version="1.0" encoding="utf-8"?>
<ds:datastoreItem xmlns:ds="http://schemas.openxmlformats.org/officeDocument/2006/customXml" ds:itemID="{805A5D57-6695-41FC-BB2B-2065390D7367}"/>
</file>

<file path=customXml/itemProps4.xml><?xml version="1.0" encoding="utf-8"?>
<ds:datastoreItem xmlns:ds="http://schemas.openxmlformats.org/officeDocument/2006/customXml" ds:itemID="{E2BA6704-1586-4155-A392-2506831A5D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1.1-High</vt:lpstr>
      <vt:lpstr>Form 1.1b-High</vt:lpstr>
      <vt:lpstr>Form 1.2-High</vt:lpstr>
      <vt:lpstr>Form 1.4-High</vt:lpstr>
      <vt:lpstr>Form 1.7a-High</vt:lpstr>
      <vt:lpstr>Form 2.2-High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 Forms 1.1 - 2.2</dc:title>
  <cp:lastModifiedBy>agough</cp:lastModifiedBy>
  <dcterms:created xsi:type="dcterms:W3CDTF">2014-11-20T23:26:49Z</dcterms:created>
  <dcterms:modified xsi:type="dcterms:W3CDTF">2015-05-28T17:52:58Z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8c6c7d98-3cb5-4eee-9083-d522567fd2a5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http://efilingspinternal/PendingDocuments/15-IEPR-03/20150602T093922_STATEWIDE_Highxlsx.xlsx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7;#Public|5fee9918-69d5-40f5-9767-4e66d03898ce</vt:lpwstr>
  </property>
  <property fmtid="{D5CDD505-2E9C-101B-9397-08002B2CF9AE}" pid="9" name="Order">
    <vt:r8>560900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