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NZhang\OneDrive - California Energy Commission\Desktop\"/>
    </mc:Choice>
  </mc:AlternateContent>
  <xr:revisionPtr revIDLastSave="0" documentId="13_ncr:1_{C8FD8381-5A12-4B48-B345-043F6E6BEA21}" xr6:coauthVersionLast="47" xr6:coauthVersionMax="47" xr10:uidLastSave="{00000000-0000-0000-0000-000000000000}"/>
  <bookViews>
    <workbookView xWindow="-120" yWindow="-120" windowWidth="29040" windowHeight="17520" tabRatio="896" firstSheet="5" activeTab="9" xr2:uid="{E510DECF-E03B-4B19-94FA-6186EE0B264F}"/>
  </bookViews>
  <sheets>
    <sheet name="PG&amp;E" sheetId="21" r:id="rId1"/>
    <sheet name="PG&amp;E Res" sheetId="2" r:id="rId2"/>
    <sheet name="PG&amp;E Com" sheetId="3" r:id="rId3"/>
    <sheet name="PG&amp;E Ind" sheetId="5" r:id="rId4"/>
    <sheet name="PG&amp;E EG_LT" sheetId="7" r:id="rId5"/>
    <sheet name="PG&amp;E EG_BB" sheetId="6" r:id="rId6"/>
    <sheet name="SoCalGas" sheetId="20" r:id="rId7"/>
    <sheet name="SoCalGas Res" sheetId="9" r:id="rId8"/>
    <sheet name="SoCalGas Com" sheetId="10" r:id="rId9"/>
    <sheet name="SoCalGas Ind" sheetId="11" r:id="rId10"/>
    <sheet name="SoCalGas EG" sheetId="12" r:id="rId11"/>
    <sheet name="SoCalGas BTS" sheetId="17" r:id="rId12"/>
    <sheet name="SoCalGas Wholesale" sheetId="18" r:id="rId13"/>
    <sheet name="SDG&amp;E" sheetId="19" r:id="rId14"/>
    <sheet name="SDG&amp;E Res" sheetId="13" r:id="rId15"/>
    <sheet name="SDG&amp;E Com" sheetId="14" r:id="rId16"/>
    <sheet name="SDG&amp;E Ind" sheetId="15" r:id="rId17"/>
    <sheet name="SDG&amp;E EG" sheetId="16" r:id="rId18"/>
    <sheet name="Commodity Prices" sheetId="8" r:id="rId1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0" i="18" l="1"/>
  <c r="J3" i="16"/>
  <c r="J4" i="16"/>
  <c r="J5" i="16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3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3" i="14"/>
  <c r="J4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3" i="13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87" i="18"/>
  <c r="J88" i="18"/>
  <c r="J89" i="18"/>
  <c r="J90" i="18"/>
  <c r="J91" i="18"/>
  <c r="J92" i="18"/>
  <c r="J93" i="18"/>
  <c r="J94" i="18"/>
  <c r="J95" i="18"/>
  <c r="J96" i="18"/>
  <c r="J97" i="18"/>
  <c r="J98" i="18"/>
  <c r="J99" i="18"/>
  <c r="J101" i="18"/>
  <c r="J102" i="18"/>
  <c r="J103" i="18"/>
  <c r="J104" i="18"/>
  <c r="J105" i="18"/>
  <c r="J3" i="17"/>
  <c r="J4" i="17"/>
  <c r="J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83" i="17"/>
  <c r="J84" i="17"/>
  <c r="J85" i="17"/>
  <c r="J86" i="17"/>
  <c r="J87" i="17"/>
  <c r="J88" i="17"/>
  <c r="J89" i="17"/>
  <c r="J90" i="17"/>
  <c r="J91" i="17"/>
  <c r="J92" i="17"/>
  <c r="J93" i="17"/>
  <c r="J94" i="17"/>
  <c r="J95" i="17"/>
  <c r="J96" i="17"/>
  <c r="J97" i="17"/>
  <c r="J98" i="17"/>
  <c r="J99" i="17"/>
  <c r="J100" i="17"/>
  <c r="J101" i="17"/>
  <c r="J102" i="17"/>
  <c r="J103" i="17"/>
  <c r="J104" i="17"/>
  <c r="J105" i="17"/>
  <c r="J2" i="17"/>
  <c r="J3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3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3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2" i="6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2" i="7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2" i="3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2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2" i="11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D3" i="17"/>
  <c r="D2" i="17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2" i="13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3" i="14"/>
  <c r="D2" i="14"/>
  <c r="D3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2" i="15"/>
  <c r="D3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2" i="16"/>
  <c r="L29" i="16"/>
  <c r="L55" i="16" s="1"/>
  <c r="L81" i="16" s="1"/>
  <c r="L30" i="16"/>
  <c r="L56" i="16" s="1"/>
  <c r="L82" i="16" s="1"/>
  <c r="L31" i="16"/>
  <c r="L32" i="16"/>
  <c r="L33" i="16"/>
  <c r="L59" i="16" s="1"/>
  <c r="L85" i="16" s="1"/>
  <c r="L34" i="16"/>
  <c r="L60" i="16" s="1"/>
  <c r="L86" i="16" s="1"/>
  <c r="L35" i="16"/>
  <c r="L61" i="16" s="1"/>
  <c r="L87" i="16" s="1"/>
  <c r="L36" i="16"/>
  <c r="L62" i="16" s="1"/>
  <c r="L88" i="16" s="1"/>
  <c r="L37" i="16"/>
  <c r="L63" i="16" s="1"/>
  <c r="L89" i="16" s="1"/>
  <c r="L38" i="16"/>
  <c r="L64" i="16" s="1"/>
  <c r="L90" i="16" s="1"/>
  <c r="L39" i="16"/>
  <c r="L65" i="16" s="1"/>
  <c r="L91" i="16" s="1"/>
  <c r="L40" i="16"/>
  <c r="L66" i="16" s="1"/>
  <c r="L92" i="16" s="1"/>
  <c r="L41" i="16"/>
  <c r="L67" i="16" s="1"/>
  <c r="L93" i="16" s="1"/>
  <c r="L42" i="16"/>
  <c r="L68" i="16" s="1"/>
  <c r="L94" i="16" s="1"/>
  <c r="L43" i="16"/>
  <c r="L44" i="16"/>
  <c r="L70" i="16" s="1"/>
  <c r="L96" i="16" s="1"/>
  <c r="L45" i="16"/>
  <c r="L46" i="16"/>
  <c r="L72" i="16" s="1"/>
  <c r="L98" i="16" s="1"/>
  <c r="L47" i="16"/>
  <c r="L48" i="16"/>
  <c r="L49" i="16"/>
  <c r="L75" i="16" s="1"/>
  <c r="L101" i="16" s="1"/>
  <c r="L50" i="16"/>
  <c r="L51" i="16"/>
  <c r="L77" i="16" s="1"/>
  <c r="L103" i="16" s="1"/>
  <c r="L52" i="16"/>
  <c r="L78" i="16" s="1"/>
  <c r="L104" i="16" s="1"/>
  <c r="L53" i="16"/>
  <c r="L57" i="16"/>
  <c r="L58" i="16"/>
  <c r="L84" i="16" s="1"/>
  <c r="L69" i="16"/>
  <c r="L95" i="16" s="1"/>
  <c r="L71" i="16"/>
  <c r="L97" i="16" s="1"/>
  <c r="L73" i="16"/>
  <c r="L99" i="16" s="1"/>
  <c r="L74" i="16"/>
  <c r="L76" i="16"/>
  <c r="L102" i="16" s="1"/>
  <c r="L79" i="16"/>
  <c r="L105" i="16" s="1"/>
  <c r="L83" i="16"/>
  <c r="L100" i="16"/>
  <c r="L28" i="16"/>
  <c r="L54" i="16" s="1"/>
  <c r="L80" i="16" s="1"/>
  <c r="L29" i="15"/>
  <c r="L55" i="15" s="1"/>
  <c r="L81" i="15" s="1"/>
  <c r="L30" i="15"/>
  <c r="L31" i="15"/>
  <c r="L32" i="15"/>
  <c r="L58" i="15" s="1"/>
  <c r="L84" i="15" s="1"/>
  <c r="L33" i="15"/>
  <c r="L34" i="15"/>
  <c r="L60" i="15" s="1"/>
  <c r="L86" i="15" s="1"/>
  <c r="L35" i="15"/>
  <c r="L61" i="15" s="1"/>
  <c r="L87" i="15" s="1"/>
  <c r="L36" i="15"/>
  <c r="L62" i="15" s="1"/>
  <c r="L88" i="15" s="1"/>
  <c r="L37" i="15"/>
  <c r="L63" i="15" s="1"/>
  <c r="L89" i="15" s="1"/>
  <c r="L38" i="15"/>
  <c r="L39" i="15"/>
  <c r="L40" i="15"/>
  <c r="L66" i="15" s="1"/>
  <c r="L92" i="15" s="1"/>
  <c r="L41" i="15"/>
  <c r="L42" i="15"/>
  <c r="L68" i="15" s="1"/>
  <c r="L94" i="15" s="1"/>
  <c r="L43" i="15"/>
  <c r="L69" i="15" s="1"/>
  <c r="L95" i="15" s="1"/>
  <c r="L44" i="15"/>
  <c r="L70" i="15" s="1"/>
  <c r="L96" i="15" s="1"/>
  <c r="L45" i="15"/>
  <c r="L71" i="15" s="1"/>
  <c r="L97" i="15" s="1"/>
  <c r="L46" i="15"/>
  <c r="L47" i="15"/>
  <c r="L48" i="15"/>
  <c r="L74" i="15" s="1"/>
  <c r="L100" i="15" s="1"/>
  <c r="L49" i="15"/>
  <c r="L50" i="15"/>
  <c r="L76" i="15" s="1"/>
  <c r="L102" i="15" s="1"/>
  <c r="L51" i="15"/>
  <c r="L77" i="15" s="1"/>
  <c r="L103" i="15" s="1"/>
  <c r="L52" i="15"/>
  <c r="L78" i="15" s="1"/>
  <c r="L104" i="15" s="1"/>
  <c r="L53" i="15"/>
  <c r="L79" i="15" s="1"/>
  <c r="L105" i="15" s="1"/>
  <c r="L56" i="15"/>
  <c r="L57" i="15"/>
  <c r="L59" i="15"/>
  <c r="L85" i="15" s="1"/>
  <c r="L64" i="15"/>
  <c r="L65" i="15"/>
  <c r="L91" i="15" s="1"/>
  <c r="L67" i="15"/>
  <c r="L93" i="15" s="1"/>
  <c r="L72" i="15"/>
  <c r="L98" i="15" s="1"/>
  <c r="L73" i="15"/>
  <c r="L99" i="15" s="1"/>
  <c r="L75" i="15"/>
  <c r="L101" i="15" s="1"/>
  <c r="L82" i="15"/>
  <c r="L83" i="15"/>
  <c r="L90" i="15"/>
  <c r="L28" i="15"/>
  <c r="L54" i="15" s="1"/>
  <c r="L80" i="15" s="1"/>
  <c r="L29" i="14"/>
  <c r="L55" i="14" s="1"/>
  <c r="L81" i="14" s="1"/>
  <c r="L30" i="14"/>
  <c r="L31" i="14"/>
  <c r="L57" i="14" s="1"/>
  <c r="L83" i="14" s="1"/>
  <c r="L32" i="14"/>
  <c r="L58" i="14" s="1"/>
  <c r="L84" i="14" s="1"/>
  <c r="L33" i="14"/>
  <c r="L59" i="14" s="1"/>
  <c r="L85" i="14" s="1"/>
  <c r="L34" i="14"/>
  <c r="L60" i="14" s="1"/>
  <c r="L86" i="14" s="1"/>
  <c r="L35" i="14"/>
  <c r="L61" i="14" s="1"/>
  <c r="L87" i="14" s="1"/>
  <c r="L36" i="14"/>
  <c r="L62" i="14" s="1"/>
  <c r="L88" i="14" s="1"/>
  <c r="L37" i="14"/>
  <c r="L38" i="14"/>
  <c r="L39" i="14"/>
  <c r="L40" i="14"/>
  <c r="L66" i="14" s="1"/>
  <c r="L92" i="14" s="1"/>
  <c r="L41" i="14"/>
  <c r="L67" i="14" s="1"/>
  <c r="L93" i="14" s="1"/>
  <c r="L42" i="14"/>
  <c r="L68" i="14" s="1"/>
  <c r="L94" i="14" s="1"/>
  <c r="L43" i="14"/>
  <c r="L69" i="14" s="1"/>
  <c r="L95" i="14" s="1"/>
  <c r="L44" i="14"/>
  <c r="L70" i="14" s="1"/>
  <c r="L96" i="14" s="1"/>
  <c r="L45" i="14"/>
  <c r="L46" i="14"/>
  <c r="L47" i="14"/>
  <c r="L73" i="14" s="1"/>
  <c r="L99" i="14" s="1"/>
  <c r="L48" i="14"/>
  <c r="L74" i="14" s="1"/>
  <c r="L100" i="14" s="1"/>
  <c r="L49" i="14"/>
  <c r="L75" i="14" s="1"/>
  <c r="L101" i="14" s="1"/>
  <c r="L50" i="14"/>
  <c r="L76" i="14" s="1"/>
  <c r="L102" i="14" s="1"/>
  <c r="L51" i="14"/>
  <c r="L77" i="14" s="1"/>
  <c r="L103" i="14" s="1"/>
  <c r="L52" i="14"/>
  <c r="L78" i="14" s="1"/>
  <c r="L104" i="14" s="1"/>
  <c r="L53" i="14"/>
  <c r="L56" i="14"/>
  <c r="L63" i="14"/>
  <c r="L89" i="14" s="1"/>
  <c r="L64" i="14"/>
  <c r="L90" i="14" s="1"/>
  <c r="L65" i="14"/>
  <c r="L71" i="14"/>
  <c r="L72" i="14"/>
  <c r="L98" i="14" s="1"/>
  <c r="L79" i="14"/>
  <c r="L105" i="14" s="1"/>
  <c r="L82" i="14"/>
  <c r="L91" i="14"/>
  <c r="L97" i="14"/>
  <c r="L28" i="14"/>
  <c r="L54" i="14" s="1"/>
  <c r="L80" i="14" s="1"/>
  <c r="L30" i="13"/>
  <c r="L56" i="13" s="1"/>
  <c r="L82" i="13" s="1"/>
  <c r="L29" i="13"/>
  <c r="L55" i="13" s="1"/>
  <c r="L81" i="13" s="1"/>
  <c r="L28" i="13"/>
  <c r="L54" i="13" s="1"/>
  <c r="L80" i="13" s="1"/>
  <c r="M29" i="18"/>
  <c r="M30" i="18"/>
  <c r="M31" i="18"/>
  <c r="M57" i="18" s="1"/>
  <c r="M83" i="18" s="1"/>
  <c r="M32" i="18"/>
  <c r="M33" i="18"/>
  <c r="M59" i="18" s="1"/>
  <c r="M85" i="18" s="1"/>
  <c r="M34" i="18"/>
  <c r="M60" i="18" s="1"/>
  <c r="M86" i="18" s="1"/>
  <c r="M35" i="18"/>
  <c r="M36" i="18"/>
  <c r="M62" i="18" s="1"/>
  <c r="M88" i="18" s="1"/>
  <c r="M37" i="18"/>
  <c r="M38" i="18"/>
  <c r="M39" i="18"/>
  <c r="M65" i="18" s="1"/>
  <c r="M91" i="18" s="1"/>
  <c r="M40" i="18"/>
  <c r="M41" i="18"/>
  <c r="M67" i="18" s="1"/>
  <c r="M93" i="18" s="1"/>
  <c r="M42" i="18"/>
  <c r="M68" i="18" s="1"/>
  <c r="M94" i="18" s="1"/>
  <c r="M43" i="18"/>
  <c r="M69" i="18" s="1"/>
  <c r="M95" i="18" s="1"/>
  <c r="M44" i="18"/>
  <c r="M70" i="18" s="1"/>
  <c r="M96" i="18" s="1"/>
  <c r="M45" i="18"/>
  <c r="M71" i="18" s="1"/>
  <c r="M97" i="18" s="1"/>
  <c r="M46" i="18"/>
  <c r="M47" i="18"/>
  <c r="M73" i="18" s="1"/>
  <c r="M99" i="18" s="1"/>
  <c r="M48" i="18"/>
  <c r="M49" i="18"/>
  <c r="M75" i="18" s="1"/>
  <c r="M101" i="18" s="1"/>
  <c r="M50" i="18"/>
  <c r="M76" i="18" s="1"/>
  <c r="M102" i="18" s="1"/>
  <c r="M51" i="18"/>
  <c r="M77" i="18" s="1"/>
  <c r="M103" i="18" s="1"/>
  <c r="M52" i="18"/>
  <c r="M78" i="18" s="1"/>
  <c r="M104" i="18" s="1"/>
  <c r="M53" i="18"/>
  <c r="M79" i="18" s="1"/>
  <c r="M105" i="18" s="1"/>
  <c r="M55" i="18"/>
  <c r="M81" i="18" s="1"/>
  <c r="M56" i="18"/>
  <c r="M82" i="18" s="1"/>
  <c r="M58" i="18"/>
  <c r="M84" i="18" s="1"/>
  <c r="M61" i="18"/>
  <c r="M87" i="18" s="1"/>
  <c r="M63" i="18"/>
  <c r="M89" i="18" s="1"/>
  <c r="M64" i="18"/>
  <c r="M66" i="18"/>
  <c r="M92" i="18" s="1"/>
  <c r="M72" i="18"/>
  <c r="M98" i="18" s="1"/>
  <c r="M74" i="18"/>
  <c r="M100" i="18" s="1"/>
  <c r="M90" i="18"/>
  <c r="M28" i="18"/>
  <c r="M54" i="18" s="1"/>
  <c r="M80" i="18" s="1"/>
  <c r="L29" i="17"/>
  <c r="L55" i="17" s="1"/>
  <c r="L81" i="17" s="1"/>
  <c r="L30" i="17"/>
  <c r="L31" i="17"/>
  <c r="L32" i="17"/>
  <c r="L33" i="17"/>
  <c r="L34" i="17"/>
  <c r="L35" i="17"/>
  <c r="L61" i="17" s="1"/>
  <c r="L87" i="17" s="1"/>
  <c r="L36" i="17"/>
  <c r="L62" i="17" s="1"/>
  <c r="L88" i="17" s="1"/>
  <c r="L37" i="17"/>
  <c r="L63" i="17" s="1"/>
  <c r="L89" i="17" s="1"/>
  <c r="L38" i="17"/>
  <c r="L39" i="17"/>
  <c r="L40" i="17"/>
  <c r="L41" i="17"/>
  <c r="L42" i="17"/>
  <c r="L43" i="17"/>
  <c r="L69" i="17" s="1"/>
  <c r="L95" i="17" s="1"/>
  <c r="L44" i="17"/>
  <c r="L70" i="17" s="1"/>
  <c r="L96" i="17" s="1"/>
  <c r="L45" i="17"/>
  <c r="L71" i="17" s="1"/>
  <c r="L97" i="17" s="1"/>
  <c r="L46" i="17"/>
  <c r="L47" i="17"/>
  <c r="L48" i="17"/>
  <c r="L49" i="17"/>
  <c r="L50" i="17"/>
  <c r="L76" i="17" s="1"/>
  <c r="L102" i="17" s="1"/>
  <c r="L51" i="17"/>
  <c r="L77" i="17" s="1"/>
  <c r="L103" i="17" s="1"/>
  <c r="L52" i="17"/>
  <c r="L78" i="17" s="1"/>
  <c r="L104" i="17" s="1"/>
  <c r="L53" i="17"/>
  <c r="L79" i="17" s="1"/>
  <c r="L105" i="17" s="1"/>
  <c r="L56" i="17"/>
  <c r="L57" i="17"/>
  <c r="L58" i="17"/>
  <c r="L84" i="17" s="1"/>
  <c r="L59" i="17"/>
  <c r="L85" i="17" s="1"/>
  <c r="L60" i="17"/>
  <c r="L86" i="17" s="1"/>
  <c r="L64" i="17"/>
  <c r="L90" i="17" s="1"/>
  <c r="L65" i="17"/>
  <c r="L91" i="17" s="1"/>
  <c r="L66" i="17"/>
  <c r="L92" i="17" s="1"/>
  <c r="L67" i="17"/>
  <c r="L93" i="17" s="1"/>
  <c r="L68" i="17"/>
  <c r="L94" i="17" s="1"/>
  <c r="L72" i="17"/>
  <c r="L98" i="17" s="1"/>
  <c r="L73" i="17"/>
  <c r="L74" i="17"/>
  <c r="L100" i="17" s="1"/>
  <c r="L75" i="17"/>
  <c r="L101" i="17" s="1"/>
  <c r="L82" i="17"/>
  <c r="L83" i="17"/>
  <c r="L99" i="17"/>
  <c r="L28" i="17"/>
  <c r="L54" i="17" s="1"/>
  <c r="L80" i="17" s="1"/>
  <c r="L29" i="12"/>
  <c r="L30" i="12"/>
  <c r="L31" i="12"/>
  <c r="L32" i="12"/>
  <c r="L33" i="12"/>
  <c r="L34" i="12"/>
  <c r="L60" i="12" s="1"/>
  <c r="L86" i="12" s="1"/>
  <c r="L35" i="12"/>
  <c r="L61" i="12" s="1"/>
  <c r="L87" i="12" s="1"/>
  <c r="L36" i="12"/>
  <c r="L62" i="12" s="1"/>
  <c r="L88" i="12" s="1"/>
  <c r="L37" i="12"/>
  <c r="L38" i="12"/>
  <c r="L39" i="12"/>
  <c r="L40" i="12"/>
  <c r="L66" i="12" s="1"/>
  <c r="L92" i="12" s="1"/>
  <c r="L41" i="12"/>
  <c r="L67" i="12" s="1"/>
  <c r="L93" i="12" s="1"/>
  <c r="L42" i="12"/>
  <c r="L68" i="12" s="1"/>
  <c r="L94" i="12" s="1"/>
  <c r="L43" i="12"/>
  <c r="L69" i="12" s="1"/>
  <c r="L95" i="12" s="1"/>
  <c r="L44" i="12"/>
  <c r="L70" i="12" s="1"/>
  <c r="L96" i="12" s="1"/>
  <c r="L45" i="12"/>
  <c r="L46" i="12"/>
  <c r="L47" i="12"/>
  <c r="L73" i="12" s="1"/>
  <c r="L99" i="12" s="1"/>
  <c r="L48" i="12"/>
  <c r="L49" i="12"/>
  <c r="L75" i="12" s="1"/>
  <c r="L101" i="12" s="1"/>
  <c r="L50" i="12"/>
  <c r="L76" i="12" s="1"/>
  <c r="L102" i="12" s="1"/>
  <c r="L51" i="12"/>
  <c r="L77" i="12" s="1"/>
  <c r="L103" i="12" s="1"/>
  <c r="L52" i="12"/>
  <c r="L78" i="12" s="1"/>
  <c r="L104" i="12" s="1"/>
  <c r="L53" i="12"/>
  <c r="L55" i="12"/>
  <c r="L56" i="12"/>
  <c r="L57" i="12"/>
  <c r="L83" i="12" s="1"/>
  <c r="L58" i="12"/>
  <c r="L84" i="12" s="1"/>
  <c r="L59" i="12"/>
  <c r="L85" i="12" s="1"/>
  <c r="L63" i="12"/>
  <c r="L64" i="12"/>
  <c r="L90" i="12" s="1"/>
  <c r="L65" i="12"/>
  <c r="L71" i="12"/>
  <c r="L97" i="12" s="1"/>
  <c r="L72" i="12"/>
  <c r="L98" i="12" s="1"/>
  <c r="L74" i="12"/>
  <c r="L100" i="12" s="1"/>
  <c r="L79" i="12"/>
  <c r="L81" i="12"/>
  <c r="L82" i="12"/>
  <c r="L89" i="12"/>
  <c r="L91" i="12"/>
  <c r="L105" i="12"/>
  <c r="L28" i="12"/>
  <c r="L54" i="12" s="1"/>
  <c r="L80" i="12" s="1"/>
  <c r="L29" i="11"/>
  <c r="L55" i="11" s="1"/>
  <c r="L81" i="11" s="1"/>
  <c r="L30" i="11"/>
  <c r="L31" i="11"/>
  <c r="L32" i="11"/>
  <c r="L33" i="11"/>
  <c r="L59" i="11" s="1"/>
  <c r="L85" i="11" s="1"/>
  <c r="L34" i="11"/>
  <c r="L60" i="11" s="1"/>
  <c r="L86" i="11" s="1"/>
  <c r="L35" i="11"/>
  <c r="L36" i="11"/>
  <c r="L62" i="11" s="1"/>
  <c r="L88" i="11" s="1"/>
  <c r="L37" i="11"/>
  <c r="L63" i="11" s="1"/>
  <c r="L89" i="11" s="1"/>
  <c r="L38" i="11"/>
  <c r="L39" i="11"/>
  <c r="L65" i="11" s="1"/>
  <c r="L91" i="11" s="1"/>
  <c r="L40" i="11"/>
  <c r="L41" i="11"/>
  <c r="L67" i="11" s="1"/>
  <c r="L93" i="11" s="1"/>
  <c r="L42" i="11"/>
  <c r="L68" i="11" s="1"/>
  <c r="L94" i="11" s="1"/>
  <c r="L43" i="11"/>
  <c r="L44" i="11"/>
  <c r="L70" i="11" s="1"/>
  <c r="L96" i="11" s="1"/>
  <c r="L45" i="11"/>
  <c r="L71" i="11" s="1"/>
  <c r="L97" i="11" s="1"/>
  <c r="L46" i="11"/>
  <c r="L72" i="11" s="1"/>
  <c r="L98" i="11" s="1"/>
  <c r="L47" i="11"/>
  <c r="L73" i="11" s="1"/>
  <c r="L99" i="11" s="1"/>
  <c r="L48" i="11"/>
  <c r="L49" i="11"/>
  <c r="L75" i="11" s="1"/>
  <c r="L101" i="11" s="1"/>
  <c r="L50" i="11"/>
  <c r="L76" i="11" s="1"/>
  <c r="L102" i="11" s="1"/>
  <c r="L51" i="11"/>
  <c r="L52" i="11"/>
  <c r="L78" i="11" s="1"/>
  <c r="L104" i="11" s="1"/>
  <c r="L53" i="11"/>
  <c r="L79" i="11" s="1"/>
  <c r="L105" i="11" s="1"/>
  <c r="L56" i="11"/>
  <c r="L82" i="11" s="1"/>
  <c r="L57" i="11"/>
  <c r="L83" i="11" s="1"/>
  <c r="L58" i="11"/>
  <c r="L84" i="11" s="1"/>
  <c r="L61" i="11"/>
  <c r="L64" i="11"/>
  <c r="L90" i="11" s="1"/>
  <c r="L66" i="11"/>
  <c r="L92" i="11" s="1"/>
  <c r="L69" i="11"/>
  <c r="L95" i="11" s="1"/>
  <c r="L74" i="11"/>
  <c r="L100" i="11" s="1"/>
  <c r="L77" i="11"/>
  <c r="L103" i="11" s="1"/>
  <c r="L87" i="11"/>
  <c r="L28" i="11"/>
  <c r="L54" i="11" s="1"/>
  <c r="L80" i="11" s="1"/>
  <c r="L29" i="10"/>
  <c r="L55" i="10" s="1"/>
  <c r="L81" i="10" s="1"/>
  <c r="L30" i="10"/>
  <c r="L31" i="10"/>
  <c r="L32" i="10"/>
  <c r="L33" i="10"/>
  <c r="L34" i="10"/>
  <c r="L35" i="10"/>
  <c r="L61" i="10" s="1"/>
  <c r="L87" i="10" s="1"/>
  <c r="L36" i="10"/>
  <c r="L62" i="10" s="1"/>
  <c r="L88" i="10" s="1"/>
  <c r="L37" i="10"/>
  <c r="L63" i="10" s="1"/>
  <c r="L89" i="10" s="1"/>
  <c r="L38" i="10"/>
  <c r="L39" i="10"/>
  <c r="L40" i="10"/>
  <c r="L41" i="10"/>
  <c r="L67" i="10" s="1"/>
  <c r="L93" i="10" s="1"/>
  <c r="L42" i="10"/>
  <c r="L68" i="10" s="1"/>
  <c r="L94" i="10" s="1"/>
  <c r="L43" i="10"/>
  <c r="L69" i="10" s="1"/>
  <c r="L95" i="10" s="1"/>
  <c r="L44" i="10"/>
  <c r="L70" i="10" s="1"/>
  <c r="L96" i="10" s="1"/>
  <c r="L45" i="10"/>
  <c r="L71" i="10" s="1"/>
  <c r="L97" i="10" s="1"/>
  <c r="L46" i="10"/>
  <c r="L47" i="10"/>
  <c r="L48" i="10"/>
  <c r="L49" i="10"/>
  <c r="L75" i="10" s="1"/>
  <c r="L101" i="10" s="1"/>
  <c r="L50" i="10"/>
  <c r="L76" i="10" s="1"/>
  <c r="L102" i="10" s="1"/>
  <c r="L51" i="10"/>
  <c r="L77" i="10" s="1"/>
  <c r="L103" i="10" s="1"/>
  <c r="L52" i="10"/>
  <c r="L78" i="10" s="1"/>
  <c r="L104" i="10" s="1"/>
  <c r="L53" i="10"/>
  <c r="L79" i="10" s="1"/>
  <c r="L105" i="10" s="1"/>
  <c r="L56" i="10"/>
  <c r="L57" i="10"/>
  <c r="L58" i="10"/>
  <c r="L59" i="10"/>
  <c r="L85" i="10" s="1"/>
  <c r="L60" i="10"/>
  <c r="L86" i="10" s="1"/>
  <c r="L64" i="10"/>
  <c r="L90" i="10" s="1"/>
  <c r="L65" i="10"/>
  <c r="L91" i="10" s="1"/>
  <c r="L66" i="10"/>
  <c r="L92" i="10" s="1"/>
  <c r="L72" i="10"/>
  <c r="L98" i="10" s="1"/>
  <c r="L73" i="10"/>
  <c r="L74" i="10"/>
  <c r="L100" i="10" s="1"/>
  <c r="L82" i="10"/>
  <c r="L83" i="10"/>
  <c r="L84" i="10"/>
  <c r="L99" i="10"/>
  <c r="L28" i="10"/>
  <c r="L54" i="10" s="1"/>
  <c r="L80" i="10" s="1"/>
  <c r="L29" i="9"/>
  <c r="L55" i="9" s="1"/>
  <c r="L81" i="9" s="1"/>
  <c r="L28" i="9"/>
  <c r="L54" i="9" s="1"/>
  <c r="L80" i="9" s="1"/>
  <c r="L29" i="6"/>
  <c r="L55" i="6" s="1"/>
  <c r="L81" i="6" s="1"/>
  <c r="L30" i="6"/>
  <c r="L56" i="6" s="1"/>
  <c r="L82" i="6" s="1"/>
  <c r="L31" i="6"/>
  <c r="L32" i="6"/>
  <c r="L58" i="6" s="1"/>
  <c r="L84" i="6" s="1"/>
  <c r="L33" i="6"/>
  <c r="L59" i="6" s="1"/>
  <c r="L85" i="6" s="1"/>
  <c r="L34" i="6"/>
  <c r="L60" i="6" s="1"/>
  <c r="L86" i="6" s="1"/>
  <c r="L35" i="6"/>
  <c r="L36" i="6"/>
  <c r="L62" i="6" s="1"/>
  <c r="L88" i="6" s="1"/>
  <c r="L37" i="6"/>
  <c r="L63" i="6" s="1"/>
  <c r="L89" i="6" s="1"/>
  <c r="L38" i="6"/>
  <c r="L64" i="6" s="1"/>
  <c r="L90" i="6" s="1"/>
  <c r="L39" i="6"/>
  <c r="L40" i="6"/>
  <c r="L66" i="6" s="1"/>
  <c r="L92" i="6" s="1"/>
  <c r="L41" i="6"/>
  <c r="L67" i="6" s="1"/>
  <c r="L93" i="6" s="1"/>
  <c r="L42" i="6"/>
  <c r="L68" i="6" s="1"/>
  <c r="L94" i="6" s="1"/>
  <c r="L43" i="6"/>
  <c r="L44" i="6"/>
  <c r="L70" i="6" s="1"/>
  <c r="L96" i="6" s="1"/>
  <c r="L45" i="6"/>
  <c r="L71" i="6" s="1"/>
  <c r="L97" i="6" s="1"/>
  <c r="L46" i="6"/>
  <c r="L72" i="6" s="1"/>
  <c r="L98" i="6" s="1"/>
  <c r="L47" i="6"/>
  <c r="L48" i="6"/>
  <c r="L74" i="6" s="1"/>
  <c r="L100" i="6" s="1"/>
  <c r="L49" i="6"/>
  <c r="L75" i="6" s="1"/>
  <c r="L101" i="6" s="1"/>
  <c r="L50" i="6"/>
  <c r="L76" i="6" s="1"/>
  <c r="L102" i="6" s="1"/>
  <c r="L51" i="6"/>
  <c r="L52" i="6"/>
  <c r="L78" i="6" s="1"/>
  <c r="L104" i="6" s="1"/>
  <c r="L53" i="6"/>
  <c r="L79" i="6" s="1"/>
  <c r="L105" i="6" s="1"/>
  <c r="L57" i="6"/>
  <c r="L83" i="6" s="1"/>
  <c r="L61" i="6"/>
  <c r="L87" i="6" s="1"/>
  <c r="L65" i="6"/>
  <c r="L91" i="6" s="1"/>
  <c r="L69" i="6"/>
  <c r="L95" i="6" s="1"/>
  <c r="L73" i="6"/>
  <c r="L99" i="6" s="1"/>
  <c r="L77" i="6"/>
  <c r="L103" i="6" s="1"/>
  <c r="L28" i="6"/>
  <c r="L54" i="6" s="1"/>
  <c r="L80" i="6" s="1"/>
  <c r="L29" i="7"/>
  <c r="L55" i="7" s="1"/>
  <c r="L81" i="7" s="1"/>
  <c r="L30" i="7"/>
  <c r="L31" i="7"/>
  <c r="L57" i="7" s="1"/>
  <c r="L83" i="7" s="1"/>
  <c r="L32" i="7"/>
  <c r="L58" i="7" s="1"/>
  <c r="L84" i="7" s="1"/>
  <c r="L33" i="7"/>
  <c r="L34" i="7"/>
  <c r="L35" i="7"/>
  <c r="L61" i="7" s="1"/>
  <c r="L87" i="7" s="1"/>
  <c r="L36" i="7"/>
  <c r="L62" i="7" s="1"/>
  <c r="L88" i="7" s="1"/>
  <c r="L37" i="7"/>
  <c r="L63" i="7" s="1"/>
  <c r="L89" i="7" s="1"/>
  <c r="L38" i="7"/>
  <c r="L64" i="7" s="1"/>
  <c r="L90" i="7" s="1"/>
  <c r="L39" i="7"/>
  <c r="L65" i="7" s="1"/>
  <c r="L91" i="7" s="1"/>
  <c r="L40" i="7"/>
  <c r="L66" i="7" s="1"/>
  <c r="L92" i="7" s="1"/>
  <c r="L41" i="7"/>
  <c r="L42" i="7"/>
  <c r="L43" i="7"/>
  <c r="L69" i="7" s="1"/>
  <c r="L95" i="7" s="1"/>
  <c r="L44" i="7"/>
  <c r="L70" i="7" s="1"/>
  <c r="L96" i="7" s="1"/>
  <c r="L45" i="7"/>
  <c r="L71" i="7" s="1"/>
  <c r="L97" i="7" s="1"/>
  <c r="L46" i="7"/>
  <c r="L72" i="7" s="1"/>
  <c r="L98" i="7" s="1"/>
  <c r="L47" i="7"/>
  <c r="L73" i="7" s="1"/>
  <c r="L99" i="7" s="1"/>
  <c r="L48" i="7"/>
  <c r="L74" i="7" s="1"/>
  <c r="L100" i="7" s="1"/>
  <c r="L49" i="7"/>
  <c r="L50" i="7"/>
  <c r="L51" i="7"/>
  <c r="L77" i="7" s="1"/>
  <c r="L103" i="7" s="1"/>
  <c r="L52" i="7"/>
  <c r="L78" i="7" s="1"/>
  <c r="L104" i="7" s="1"/>
  <c r="L53" i="7"/>
  <c r="L79" i="7" s="1"/>
  <c r="L105" i="7" s="1"/>
  <c r="L56" i="7"/>
  <c r="L82" i="7" s="1"/>
  <c r="L59" i="7"/>
  <c r="L85" i="7" s="1"/>
  <c r="L60" i="7"/>
  <c r="L86" i="7" s="1"/>
  <c r="L67" i="7"/>
  <c r="L93" i="7" s="1"/>
  <c r="L68" i="7"/>
  <c r="L94" i="7" s="1"/>
  <c r="L75" i="7"/>
  <c r="L101" i="7" s="1"/>
  <c r="L76" i="7"/>
  <c r="L102" i="7" s="1"/>
  <c r="L28" i="7"/>
  <c r="L54" i="7" s="1"/>
  <c r="L80" i="7" s="1"/>
  <c r="L29" i="5"/>
  <c r="L30" i="5"/>
  <c r="L31" i="5"/>
  <c r="L57" i="5" s="1"/>
  <c r="L83" i="5" s="1"/>
  <c r="L32" i="5"/>
  <c r="L33" i="5"/>
  <c r="L59" i="5" s="1"/>
  <c r="L85" i="5" s="1"/>
  <c r="L34" i="5"/>
  <c r="L60" i="5" s="1"/>
  <c r="L86" i="5" s="1"/>
  <c r="L35" i="5"/>
  <c r="L61" i="5" s="1"/>
  <c r="L87" i="5" s="1"/>
  <c r="L36" i="5"/>
  <c r="L62" i="5" s="1"/>
  <c r="L88" i="5" s="1"/>
  <c r="L37" i="5"/>
  <c r="L38" i="5"/>
  <c r="L39" i="5"/>
  <c r="L65" i="5" s="1"/>
  <c r="L91" i="5" s="1"/>
  <c r="L40" i="5"/>
  <c r="L41" i="5"/>
  <c r="L42" i="5"/>
  <c r="L43" i="5"/>
  <c r="L69" i="5" s="1"/>
  <c r="L95" i="5" s="1"/>
  <c r="L44" i="5"/>
  <c r="L70" i="5" s="1"/>
  <c r="L96" i="5" s="1"/>
  <c r="L45" i="5"/>
  <c r="L46" i="5"/>
  <c r="L47" i="5"/>
  <c r="L73" i="5" s="1"/>
  <c r="L99" i="5" s="1"/>
  <c r="L48" i="5"/>
  <c r="L49" i="5"/>
  <c r="L75" i="5" s="1"/>
  <c r="L101" i="5" s="1"/>
  <c r="L50" i="5"/>
  <c r="L76" i="5" s="1"/>
  <c r="L102" i="5" s="1"/>
  <c r="L51" i="5"/>
  <c r="L77" i="5" s="1"/>
  <c r="L103" i="5" s="1"/>
  <c r="L52" i="5"/>
  <c r="L78" i="5" s="1"/>
  <c r="L104" i="5" s="1"/>
  <c r="L53" i="5"/>
  <c r="L55" i="5"/>
  <c r="L56" i="5"/>
  <c r="L82" i="5" s="1"/>
  <c r="L58" i="5"/>
  <c r="L84" i="5" s="1"/>
  <c r="L63" i="5"/>
  <c r="L64" i="5"/>
  <c r="L90" i="5" s="1"/>
  <c r="L66" i="5"/>
  <c r="L67" i="5"/>
  <c r="L93" i="5" s="1"/>
  <c r="L68" i="5"/>
  <c r="L94" i="5" s="1"/>
  <c r="L71" i="5"/>
  <c r="L97" i="5" s="1"/>
  <c r="L72" i="5"/>
  <c r="L98" i="5" s="1"/>
  <c r="L74" i="5"/>
  <c r="L79" i="5"/>
  <c r="L105" i="5" s="1"/>
  <c r="L81" i="5"/>
  <c r="L89" i="5"/>
  <c r="L92" i="5"/>
  <c r="L100" i="5"/>
  <c r="L28" i="5"/>
  <c r="L54" i="5" s="1"/>
  <c r="L80" i="5" s="1"/>
  <c r="L29" i="3"/>
  <c r="L55" i="3" s="1"/>
  <c r="L81" i="3" s="1"/>
  <c r="L30" i="3"/>
  <c r="L31" i="3"/>
  <c r="L32" i="3"/>
  <c r="L58" i="3" s="1"/>
  <c r="L84" i="3" s="1"/>
  <c r="L33" i="3"/>
  <c r="L59" i="3" s="1"/>
  <c r="L85" i="3" s="1"/>
  <c r="L34" i="3"/>
  <c r="L60" i="3" s="1"/>
  <c r="L86" i="3" s="1"/>
  <c r="L35" i="3"/>
  <c r="L61" i="3" s="1"/>
  <c r="L87" i="3" s="1"/>
  <c r="L36" i="3"/>
  <c r="L62" i="3" s="1"/>
  <c r="L88" i="3" s="1"/>
  <c r="L37" i="3"/>
  <c r="L63" i="3" s="1"/>
  <c r="L89" i="3" s="1"/>
  <c r="L38" i="3"/>
  <c r="L39" i="3"/>
  <c r="L40" i="3"/>
  <c r="L66" i="3" s="1"/>
  <c r="L92" i="3" s="1"/>
  <c r="L41" i="3"/>
  <c r="L67" i="3" s="1"/>
  <c r="L93" i="3" s="1"/>
  <c r="L42" i="3"/>
  <c r="L68" i="3" s="1"/>
  <c r="L94" i="3" s="1"/>
  <c r="L43" i="3"/>
  <c r="L69" i="3" s="1"/>
  <c r="L95" i="3" s="1"/>
  <c r="L44" i="3"/>
  <c r="L70" i="3" s="1"/>
  <c r="L96" i="3" s="1"/>
  <c r="L45" i="3"/>
  <c r="L71" i="3" s="1"/>
  <c r="L97" i="3" s="1"/>
  <c r="L46" i="3"/>
  <c r="L47" i="3"/>
  <c r="L48" i="3"/>
  <c r="L74" i="3" s="1"/>
  <c r="L100" i="3" s="1"/>
  <c r="L49" i="3"/>
  <c r="L75" i="3" s="1"/>
  <c r="L101" i="3" s="1"/>
  <c r="L50" i="3"/>
  <c r="L76" i="3" s="1"/>
  <c r="L102" i="3" s="1"/>
  <c r="L51" i="3"/>
  <c r="L77" i="3" s="1"/>
  <c r="L103" i="3" s="1"/>
  <c r="L52" i="3"/>
  <c r="L78" i="3" s="1"/>
  <c r="L104" i="3" s="1"/>
  <c r="L53" i="3"/>
  <c r="L79" i="3" s="1"/>
  <c r="L105" i="3" s="1"/>
  <c r="L56" i="3"/>
  <c r="L57" i="3"/>
  <c r="L83" i="3" s="1"/>
  <c r="L64" i="3"/>
  <c r="L90" i="3" s="1"/>
  <c r="L65" i="3"/>
  <c r="L91" i="3" s="1"/>
  <c r="L72" i="3"/>
  <c r="L73" i="3"/>
  <c r="L99" i="3" s="1"/>
  <c r="L82" i="3"/>
  <c r="L98" i="3"/>
  <c r="L28" i="3"/>
  <c r="L54" i="3" s="1"/>
  <c r="L80" i="3" s="1"/>
  <c r="L29" i="2"/>
  <c r="L30" i="2"/>
  <c r="L56" i="2" s="1"/>
  <c r="L82" i="2" s="1"/>
  <c r="L31" i="2"/>
  <c r="L32" i="2"/>
  <c r="L33" i="2"/>
  <c r="L59" i="2" s="1"/>
  <c r="L85" i="2" s="1"/>
  <c r="L34" i="2"/>
  <c r="L60" i="2" s="1"/>
  <c r="L86" i="2" s="1"/>
  <c r="L35" i="2"/>
  <c r="L61" i="2" s="1"/>
  <c r="L87" i="2" s="1"/>
  <c r="L36" i="2"/>
  <c r="L62" i="2" s="1"/>
  <c r="L88" i="2" s="1"/>
  <c r="L37" i="2"/>
  <c r="L38" i="2"/>
  <c r="L39" i="2"/>
  <c r="L40" i="2"/>
  <c r="L66" i="2" s="1"/>
  <c r="L92" i="2" s="1"/>
  <c r="L41" i="2"/>
  <c r="L67" i="2" s="1"/>
  <c r="L93" i="2" s="1"/>
  <c r="L42" i="2"/>
  <c r="L68" i="2" s="1"/>
  <c r="L94" i="2" s="1"/>
  <c r="L43" i="2"/>
  <c r="L69" i="2" s="1"/>
  <c r="L95" i="2" s="1"/>
  <c r="L44" i="2"/>
  <c r="L70" i="2" s="1"/>
  <c r="L96" i="2" s="1"/>
  <c r="L45" i="2"/>
  <c r="L46" i="2"/>
  <c r="L72" i="2" s="1"/>
  <c r="L98" i="2" s="1"/>
  <c r="L47" i="2"/>
  <c r="L48" i="2"/>
  <c r="L49" i="2"/>
  <c r="L75" i="2" s="1"/>
  <c r="L101" i="2" s="1"/>
  <c r="L50" i="2"/>
  <c r="L76" i="2" s="1"/>
  <c r="L102" i="2" s="1"/>
  <c r="L51" i="2"/>
  <c r="L77" i="2" s="1"/>
  <c r="L103" i="2" s="1"/>
  <c r="L52" i="2"/>
  <c r="L78" i="2" s="1"/>
  <c r="L104" i="2" s="1"/>
  <c r="L53" i="2"/>
  <c r="L55" i="2"/>
  <c r="L57" i="2"/>
  <c r="L83" i="2" s="1"/>
  <c r="L58" i="2"/>
  <c r="L84" i="2" s="1"/>
  <c r="L63" i="2"/>
  <c r="L89" i="2" s="1"/>
  <c r="L64" i="2"/>
  <c r="L90" i="2" s="1"/>
  <c r="L65" i="2"/>
  <c r="L71" i="2"/>
  <c r="L97" i="2" s="1"/>
  <c r="L73" i="2"/>
  <c r="L99" i="2" s="1"/>
  <c r="L74" i="2"/>
  <c r="L100" i="2" s="1"/>
  <c r="L79" i="2"/>
  <c r="L105" i="2" s="1"/>
  <c r="L81" i="2"/>
  <c r="L91" i="2"/>
  <c r="L28" i="2"/>
  <c r="L54" i="2" s="1"/>
  <c r="L80" i="2" s="1"/>
  <c r="L31" i="13" l="1"/>
  <c r="L57" i="13" s="1"/>
  <c r="L83" i="13" s="1"/>
  <c r="L30" i="9"/>
  <c r="L56" i="9" s="1"/>
  <c r="L82" i="9" s="1"/>
  <c r="L32" i="13" l="1"/>
  <c r="L58" i="13" s="1"/>
  <c r="L84" i="13" s="1"/>
  <c r="L31" i="9"/>
  <c r="L57" i="9" s="1"/>
  <c r="L83" i="9" s="1"/>
  <c r="L33" i="13" l="1"/>
  <c r="L59" i="13" s="1"/>
  <c r="L85" i="13" s="1"/>
  <c r="L32" i="9"/>
  <c r="L58" i="9" s="1"/>
  <c r="L84" i="9" s="1"/>
  <c r="L34" i="13" l="1"/>
  <c r="L60" i="13" s="1"/>
  <c r="L86" i="13" s="1"/>
  <c r="L33" i="9"/>
  <c r="L59" i="9" s="1"/>
  <c r="L85" i="9" s="1"/>
  <c r="L35" i="13" l="1"/>
  <c r="L61" i="13" s="1"/>
  <c r="L87" i="13" s="1"/>
  <c r="L34" i="9"/>
  <c r="L60" i="9" s="1"/>
  <c r="L86" i="9" s="1"/>
  <c r="L36" i="13" l="1"/>
  <c r="L62" i="13" s="1"/>
  <c r="L88" i="13" s="1"/>
  <c r="L35" i="9"/>
  <c r="L61" i="9" s="1"/>
  <c r="L87" i="9" s="1"/>
  <c r="L37" i="13" l="1"/>
  <c r="L63" i="13" s="1"/>
  <c r="L89" i="13" s="1"/>
  <c r="L36" i="9"/>
  <c r="L62" i="9" s="1"/>
  <c r="L88" i="9" s="1"/>
  <c r="L38" i="13" l="1"/>
  <c r="L64" i="13" s="1"/>
  <c r="L90" i="13" s="1"/>
  <c r="L37" i="9"/>
  <c r="L63" i="9" s="1"/>
  <c r="L89" i="9" s="1"/>
  <c r="L39" i="13" l="1"/>
  <c r="L65" i="13" s="1"/>
  <c r="L91" i="13" s="1"/>
  <c r="L38" i="9"/>
  <c r="L64" i="9" s="1"/>
  <c r="L90" i="9" s="1"/>
  <c r="L40" i="13" l="1"/>
  <c r="L66" i="13" s="1"/>
  <c r="L92" i="13" s="1"/>
  <c r="L39" i="9"/>
  <c r="L65" i="9" s="1"/>
  <c r="L91" i="9" s="1"/>
  <c r="L41" i="13" l="1"/>
  <c r="L67" i="13" s="1"/>
  <c r="L93" i="13" s="1"/>
  <c r="L40" i="9"/>
  <c r="L66" i="9" s="1"/>
  <c r="L92" i="9" s="1"/>
  <c r="L42" i="13" l="1"/>
  <c r="L68" i="13" s="1"/>
  <c r="L94" i="13" s="1"/>
  <c r="L41" i="9"/>
  <c r="L67" i="9" s="1"/>
  <c r="L93" i="9" s="1"/>
  <c r="L43" i="13" l="1"/>
  <c r="L69" i="13" s="1"/>
  <c r="L95" i="13" s="1"/>
  <c r="L42" i="9"/>
  <c r="L68" i="9" s="1"/>
  <c r="L94" i="9" s="1"/>
  <c r="L44" i="13" l="1"/>
  <c r="L70" i="13" s="1"/>
  <c r="L96" i="13" s="1"/>
  <c r="L43" i="9"/>
  <c r="L69" i="9" s="1"/>
  <c r="L95" i="9" s="1"/>
  <c r="L45" i="13" l="1"/>
  <c r="L71" i="13" s="1"/>
  <c r="L97" i="13" s="1"/>
  <c r="L44" i="9"/>
  <c r="L70" i="9" s="1"/>
  <c r="L96" i="9" s="1"/>
  <c r="L46" i="13" l="1"/>
  <c r="L72" i="13" s="1"/>
  <c r="L98" i="13" s="1"/>
  <c r="L45" i="9"/>
  <c r="L71" i="9" s="1"/>
  <c r="L97" i="9" s="1"/>
  <c r="L47" i="13" l="1"/>
  <c r="L73" i="13" s="1"/>
  <c r="L99" i="13" s="1"/>
  <c r="L46" i="9"/>
  <c r="L72" i="9" s="1"/>
  <c r="L98" i="9" s="1"/>
  <c r="L48" i="13" l="1"/>
  <c r="L74" i="13" s="1"/>
  <c r="L100" i="13" s="1"/>
  <c r="L47" i="9"/>
  <c r="L73" i="9" s="1"/>
  <c r="L99" i="9" s="1"/>
  <c r="L49" i="13" l="1"/>
  <c r="L75" i="13" s="1"/>
  <c r="L101" i="13" s="1"/>
  <c r="L48" i="9"/>
  <c r="L74" i="9" s="1"/>
  <c r="L100" i="9" s="1"/>
  <c r="L50" i="13" l="1"/>
  <c r="L76" i="13" s="1"/>
  <c r="L102" i="13" s="1"/>
  <c r="L49" i="9"/>
  <c r="L75" i="9" s="1"/>
  <c r="L101" i="9" s="1"/>
  <c r="L51" i="13" l="1"/>
  <c r="L77" i="13" s="1"/>
  <c r="L103" i="13" s="1"/>
  <c r="L50" i="9"/>
  <c r="L76" i="9" s="1"/>
  <c r="L102" i="9" s="1"/>
  <c r="L53" i="13" l="1"/>
  <c r="L79" i="13" s="1"/>
  <c r="L105" i="13" s="1"/>
  <c r="L52" i="13"/>
  <c r="L78" i="13" s="1"/>
  <c r="L104" i="13" s="1"/>
  <c r="L51" i="9"/>
  <c r="L77" i="9" s="1"/>
  <c r="L103" i="9" s="1"/>
  <c r="L53" i="9" l="1"/>
  <c r="L79" i="9" s="1"/>
  <c r="L105" i="9" s="1"/>
  <c r="L52" i="9"/>
  <c r="L78" i="9" s="1"/>
  <c r="L104" i="9" s="1"/>
  <c r="H3" i="6" l="1"/>
  <c r="H29" i="6" s="1"/>
  <c r="H55" i="6" s="1"/>
  <c r="H81" i="6" s="1"/>
  <c r="H4" i="6"/>
  <c r="H30" i="6" s="1"/>
  <c r="H56" i="6" s="1"/>
  <c r="H82" i="6" s="1"/>
  <c r="H5" i="6"/>
  <c r="H31" i="6" s="1"/>
  <c r="H57" i="6" s="1"/>
  <c r="H83" i="6" s="1"/>
  <c r="H6" i="6"/>
  <c r="H32" i="6" s="1"/>
  <c r="H58" i="6" s="1"/>
  <c r="H84" i="6" s="1"/>
  <c r="H7" i="6"/>
  <c r="H33" i="6" s="1"/>
  <c r="H59" i="6" s="1"/>
  <c r="H85" i="6" s="1"/>
  <c r="H8" i="6"/>
  <c r="H34" i="6" s="1"/>
  <c r="H60" i="6" s="1"/>
  <c r="H86" i="6" s="1"/>
  <c r="H9" i="6"/>
  <c r="H35" i="6" s="1"/>
  <c r="H61" i="6" s="1"/>
  <c r="H87" i="6" s="1"/>
  <c r="H10" i="6"/>
  <c r="H36" i="6" s="1"/>
  <c r="H62" i="6" s="1"/>
  <c r="H88" i="6" s="1"/>
  <c r="H11" i="6"/>
  <c r="H37" i="6" s="1"/>
  <c r="H63" i="6" s="1"/>
  <c r="H89" i="6" s="1"/>
  <c r="H12" i="6"/>
  <c r="H38" i="6" s="1"/>
  <c r="H64" i="6" s="1"/>
  <c r="H90" i="6" s="1"/>
  <c r="H13" i="6"/>
  <c r="H39" i="6" s="1"/>
  <c r="H65" i="6" s="1"/>
  <c r="H91" i="6" s="1"/>
  <c r="H14" i="6"/>
  <c r="H40" i="6" s="1"/>
  <c r="H66" i="6" s="1"/>
  <c r="H92" i="6" s="1"/>
  <c r="H15" i="6"/>
  <c r="H41" i="6" s="1"/>
  <c r="H67" i="6" s="1"/>
  <c r="H93" i="6" s="1"/>
  <c r="H16" i="6"/>
  <c r="H42" i="6" s="1"/>
  <c r="H68" i="6" s="1"/>
  <c r="H94" i="6" s="1"/>
  <c r="H17" i="6"/>
  <c r="H43" i="6" s="1"/>
  <c r="H69" i="6" s="1"/>
  <c r="H95" i="6" s="1"/>
  <c r="H18" i="6"/>
  <c r="H44" i="6" s="1"/>
  <c r="H70" i="6" s="1"/>
  <c r="H96" i="6" s="1"/>
  <c r="H19" i="6"/>
  <c r="H20" i="6"/>
  <c r="H46" i="6" s="1"/>
  <c r="H72" i="6" s="1"/>
  <c r="H98" i="6" s="1"/>
  <c r="H21" i="6"/>
  <c r="H47" i="6" s="1"/>
  <c r="H73" i="6" s="1"/>
  <c r="H99" i="6" s="1"/>
  <c r="H22" i="6"/>
  <c r="H48" i="6" s="1"/>
  <c r="H74" i="6" s="1"/>
  <c r="H100" i="6" s="1"/>
  <c r="H23" i="6"/>
  <c r="H49" i="6" s="1"/>
  <c r="H75" i="6" s="1"/>
  <c r="H101" i="6" s="1"/>
  <c r="H24" i="6"/>
  <c r="H50" i="6" s="1"/>
  <c r="H76" i="6" s="1"/>
  <c r="H102" i="6" s="1"/>
  <c r="H25" i="6"/>
  <c r="H51" i="6" s="1"/>
  <c r="H77" i="6" s="1"/>
  <c r="H103" i="6" s="1"/>
  <c r="H26" i="6"/>
  <c r="H52" i="6" s="1"/>
  <c r="H78" i="6" s="1"/>
  <c r="H104" i="6" s="1"/>
  <c r="H27" i="6"/>
  <c r="H53" i="6" s="1"/>
  <c r="H79" i="6" s="1"/>
  <c r="H105" i="6" s="1"/>
  <c r="H2" i="6"/>
  <c r="H28" i="6" s="1"/>
  <c r="H54" i="6" s="1"/>
  <c r="H80" i="6" s="1"/>
  <c r="H45" i="6" l="1"/>
  <c r="H71" i="6" s="1"/>
  <c r="H97" i="6" s="1"/>
  <c r="H27" i="18" l="1"/>
  <c r="H53" i="18" s="1"/>
  <c r="H79" i="18" s="1"/>
  <c r="H105" i="18" s="1"/>
  <c r="H26" i="18"/>
  <c r="H25" i="18"/>
  <c r="H51" i="18" s="1"/>
  <c r="H77" i="18" s="1"/>
  <c r="H103" i="18" s="1"/>
  <c r="H24" i="18"/>
  <c r="H50" i="18" s="1"/>
  <c r="H76" i="18" s="1"/>
  <c r="H102" i="18" s="1"/>
  <c r="H23" i="18"/>
  <c r="H49" i="18" s="1"/>
  <c r="H75" i="18" s="1"/>
  <c r="H101" i="18" s="1"/>
  <c r="H22" i="18"/>
  <c r="H48" i="18" s="1"/>
  <c r="H74" i="18" s="1"/>
  <c r="H100" i="18" s="1"/>
  <c r="H21" i="18"/>
  <c r="H47" i="18" s="1"/>
  <c r="H73" i="18" s="1"/>
  <c r="H99" i="18" s="1"/>
  <c r="H20" i="18"/>
  <c r="H46" i="18" s="1"/>
  <c r="H72" i="18" s="1"/>
  <c r="H98" i="18" s="1"/>
  <c r="H19" i="18"/>
  <c r="H45" i="18" s="1"/>
  <c r="H71" i="18" s="1"/>
  <c r="H97" i="18" s="1"/>
  <c r="H18" i="18"/>
  <c r="H17" i="18"/>
  <c r="H43" i="18" s="1"/>
  <c r="H69" i="18" s="1"/>
  <c r="H95" i="18" s="1"/>
  <c r="H16" i="18"/>
  <c r="H15" i="18"/>
  <c r="H41" i="18" s="1"/>
  <c r="H67" i="18" s="1"/>
  <c r="H93" i="18" s="1"/>
  <c r="H14" i="18"/>
  <c r="H13" i="18"/>
  <c r="H39" i="18" s="1"/>
  <c r="H65" i="18" s="1"/>
  <c r="H91" i="18" s="1"/>
  <c r="H12" i="18"/>
  <c r="H38" i="18" s="1"/>
  <c r="H64" i="18" s="1"/>
  <c r="H90" i="18" s="1"/>
  <c r="H11" i="18"/>
  <c r="H37" i="18" s="1"/>
  <c r="H63" i="18" s="1"/>
  <c r="H89" i="18" s="1"/>
  <c r="H10" i="18"/>
  <c r="H9" i="18"/>
  <c r="H35" i="18" s="1"/>
  <c r="H61" i="18" s="1"/>
  <c r="H87" i="18" s="1"/>
  <c r="H8" i="18"/>
  <c r="H34" i="18" s="1"/>
  <c r="H60" i="18" s="1"/>
  <c r="H86" i="18" s="1"/>
  <c r="H7" i="18"/>
  <c r="H33" i="18" s="1"/>
  <c r="H59" i="18" s="1"/>
  <c r="H85" i="18" s="1"/>
  <c r="H6" i="18"/>
  <c r="H5" i="18"/>
  <c r="H31" i="18" s="1"/>
  <c r="H57" i="18" s="1"/>
  <c r="H83" i="18" s="1"/>
  <c r="H4" i="18"/>
  <c r="H30" i="18" s="1"/>
  <c r="H56" i="18" s="1"/>
  <c r="H82" i="18" s="1"/>
  <c r="H3" i="18"/>
  <c r="H29" i="18" s="1"/>
  <c r="H55" i="18" s="1"/>
  <c r="H81" i="18" s="1"/>
  <c r="H2" i="18"/>
  <c r="H28" i="18" s="1"/>
  <c r="H54" i="18" s="1"/>
  <c r="H80" i="18" s="1"/>
  <c r="H27" i="17"/>
  <c r="H53" i="17" s="1"/>
  <c r="H79" i="17" s="1"/>
  <c r="H105" i="17" s="1"/>
  <c r="H26" i="17"/>
  <c r="H52" i="17" s="1"/>
  <c r="H78" i="17" s="1"/>
  <c r="H104" i="17" s="1"/>
  <c r="H25" i="17"/>
  <c r="H51" i="17" s="1"/>
  <c r="H77" i="17" s="1"/>
  <c r="H103" i="17" s="1"/>
  <c r="H24" i="17"/>
  <c r="H50" i="17" s="1"/>
  <c r="H76" i="17" s="1"/>
  <c r="H102" i="17" s="1"/>
  <c r="H23" i="17"/>
  <c r="H49" i="17" s="1"/>
  <c r="H75" i="17" s="1"/>
  <c r="H101" i="17" s="1"/>
  <c r="H22" i="17"/>
  <c r="H48" i="17" s="1"/>
  <c r="H74" i="17" s="1"/>
  <c r="H100" i="17" s="1"/>
  <c r="H21" i="17"/>
  <c r="H47" i="17" s="1"/>
  <c r="H73" i="17" s="1"/>
  <c r="H99" i="17" s="1"/>
  <c r="H20" i="17"/>
  <c r="H46" i="17" s="1"/>
  <c r="H72" i="17" s="1"/>
  <c r="H98" i="17" s="1"/>
  <c r="H19" i="17"/>
  <c r="H45" i="17" s="1"/>
  <c r="H71" i="17" s="1"/>
  <c r="H97" i="17" s="1"/>
  <c r="H18" i="17"/>
  <c r="H44" i="17" s="1"/>
  <c r="H70" i="17" s="1"/>
  <c r="H96" i="17" s="1"/>
  <c r="H17" i="17"/>
  <c r="H43" i="17" s="1"/>
  <c r="H69" i="17" s="1"/>
  <c r="H95" i="17" s="1"/>
  <c r="H16" i="17"/>
  <c r="H42" i="17" s="1"/>
  <c r="H68" i="17" s="1"/>
  <c r="H94" i="17" s="1"/>
  <c r="H15" i="17"/>
  <c r="H14" i="17"/>
  <c r="H13" i="17"/>
  <c r="H12" i="17"/>
  <c r="H11" i="17"/>
  <c r="H10" i="17"/>
  <c r="H9" i="17"/>
  <c r="H35" i="17" s="1"/>
  <c r="H61" i="17" s="1"/>
  <c r="H87" i="17" s="1"/>
  <c r="H8" i="17"/>
  <c r="H34" i="17" s="1"/>
  <c r="H60" i="17" s="1"/>
  <c r="H86" i="17" s="1"/>
  <c r="H7" i="17"/>
  <c r="H33" i="17" s="1"/>
  <c r="H59" i="17" s="1"/>
  <c r="H85" i="17" s="1"/>
  <c r="H6" i="17"/>
  <c r="H32" i="17" s="1"/>
  <c r="H58" i="17" s="1"/>
  <c r="H84" i="17" s="1"/>
  <c r="H5" i="17"/>
  <c r="H31" i="17" s="1"/>
  <c r="H57" i="17" s="1"/>
  <c r="H83" i="17" s="1"/>
  <c r="H4" i="17"/>
  <c r="H30" i="17" s="1"/>
  <c r="H56" i="17" s="1"/>
  <c r="H82" i="17" s="1"/>
  <c r="H3" i="17"/>
  <c r="H29" i="17" s="1"/>
  <c r="H55" i="17" s="1"/>
  <c r="H81" i="17" s="1"/>
  <c r="H2" i="17"/>
  <c r="H28" i="17" s="1"/>
  <c r="H54" i="17" s="1"/>
  <c r="H80" i="17" s="1"/>
  <c r="H27" i="12"/>
  <c r="H53" i="12" s="1"/>
  <c r="H26" i="12"/>
  <c r="H52" i="12" s="1"/>
  <c r="H25" i="12"/>
  <c r="H51" i="12" s="1"/>
  <c r="H24" i="12"/>
  <c r="H50" i="12" s="1"/>
  <c r="H23" i="12"/>
  <c r="H49" i="12" s="1"/>
  <c r="H22" i="12"/>
  <c r="H48" i="12" s="1"/>
  <c r="H21" i="12"/>
  <c r="H47" i="12" s="1"/>
  <c r="H20" i="12"/>
  <c r="H46" i="12" s="1"/>
  <c r="H19" i="12"/>
  <c r="H45" i="12" s="1"/>
  <c r="H18" i="12"/>
  <c r="H44" i="12" s="1"/>
  <c r="H17" i="12"/>
  <c r="H43" i="12" s="1"/>
  <c r="H16" i="12"/>
  <c r="H42" i="12" s="1"/>
  <c r="H15" i="12"/>
  <c r="H41" i="12" s="1"/>
  <c r="H14" i="12"/>
  <c r="H13" i="12"/>
  <c r="H39" i="12" s="1"/>
  <c r="H12" i="12"/>
  <c r="H38" i="12" s="1"/>
  <c r="H11" i="12"/>
  <c r="H37" i="12" s="1"/>
  <c r="H10" i="12"/>
  <c r="H9" i="12"/>
  <c r="H35" i="12" s="1"/>
  <c r="H8" i="12"/>
  <c r="H34" i="12" s="1"/>
  <c r="H7" i="12"/>
  <c r="H33" i="12" s="1"/>
  <c r="H6" i="12"/>
  <c r="H32" i="12" s="1"/>
  <c r="H5" i="12"/>
  <c r="H31" i="12" s="1"/>
  <c r="H4" i="12"/>
  <c r="H30" i="12" s="1"/>
  <c r="H3" i="12"/>
  <c r="H29" i="12" s="1"/>
  <c r="H2" i="12"/>
  <c r="H27" i="11"/>
  <c r="H53" i="11" s="1"/>
  <c r="H79" i="11" s="1"/>
  <c r="H105" i="11" s="1"/>
  <c r="H26" i="11"/>
  <c r="H52" i="11" s="1"/>
  <c r="H78" i="11" s="1"/>
  <c r="H104" i="11" s="1"/>
  <c r="H25" i="11"/>
  <c r="H51" i="11" s="1"/>
  <c r="H77" i="11" s="1"/>
  <c r="H103" i="11" s="1"/>
  <c r="H24" i="11"/>
  <c r="H50" i="11" s="1"/>
  <c r="H76" i="11" s="1"/>
  <c r="H102" i="11" s="1"/>
  <c r="H23" i="11"/>
  <c r="H49" i="11" s="1"/>
  <c r="H75" i="11" s="1"/>
  <c r="H101" i="11" s="1"/>
  <c r="H22" i="11"/>
  <c r="H48" i="11" s="1"/>
  <c r="H74" i="11" s="1"/>
  <c r="H100" i="11" s="1"/>
  <c r="H21" i="11"/>
  <c r="H47" i="11" s="1"/>
  <c r="H73" i="11" s="1"/>
  <c r="H99" i="11" s="1"/>
  <c r="H20" i="11"/>
  <c r="H46" i="11" s="1"/>
  <c r="H72" i="11" s="1"/>
  <c r="H98" i="11" s="1"/>
  <c r="H19" i="11"/>
  <c r="H45" i="11" s="1"/>
  <c r="H71" i="11" s="1"/>
  <c r="H97" i="11" s="1"/>
  <c r="H18" i="11"/>
  <c r="H44" i="11" s="1"/>
  <c r="H70" i="11" s="1"/>
  <c r="H96" i="11" s="1"/>
  <c r="H17" i="11"/>
  <c r="H43" i="11" s="1"/>
  <c r="H69" i="11" s="1"/>
  <c r="H95" i="11" s="1"/>
  <c r="H16" i="11"/>
  <c r="H42" i="11" s="1"/>
  <c r="H68" i="11" s="1"/>
  <c r="H94" i="11" s="1"/>
  <c r="H15" i="11"/>
  <c r="H41" i="11" s="1"/>
  <c r="H67" i="11" s="1"/>
  <c r="H93" i="11" s="1"/>
  <c r="H14" i="11"/>
  <c r="H40" i="11" s="1"/>
  <c r="H66" i="11" s="1"/>
  <c r="H92" i="11" s="1"/>
  <c r="H13" i="11"/>
  <c r="H39" i="11" s="1"/>
  <c r="H65" i="11" s="1"/>
  <c r="H91" i="11" s="1"/>
  <c r="H12" i="11"/>
  <c r="H38" i="11" s="1"/>
  <c r="H64" i="11" s="1"/>
  <c r="H90" i="11" s="1"/>
  <c r="H11" i="11"/>
  <c r="H37" i="11" s="1"/>
  <c r="H63" i="11" s="1"/>
  <c r="H89" i="11" s="1"/>
  <c r="H10" i="11"/>
  <c r="H9" i="11"/>
  <c r="H35" i="11" s="1"/>
  <c r="H61" i="11" s="1"/>
  <c r="H87" i="11" s="1"/>
  <c r="H8" i="11"/>
  <c r="H34" i="11" s="1"/>
  <c r="H60" i="11" s="1"/>
  <c r="H86" i="11" s="1"/>
  <c r="H7" i="11"/>
  <c r="H33" i="11" s="1"/>
  <c r="H59" i="11" s="1"/>
  <c r="H85" i="11" s="1"/>
  <c r="H6" i="11"/>
  <c r="H32" i="11" s="1"/>
  <c r="H58" i="11" s="1"/>
  <c r="H84" i="11" s="1"/>
  <c r="H5" i="11"/>
  <c r="H31" i="11" s="1"/>
  <c r="H57" i="11" s="1"/>
  <c r="H83" i="11" s="1"/>
  <c r="H4" i="11"/>
  <c r="H3" i="11"/>
  <c r="H29" i="11" s="1"/>
  <c r="H55" i="11" s="1"/>
  <c r="H81" i="11" s="1"/>
  <c r="H2" i="11"/>
  <c r="H28" i="11" s="1"/>
  <c r="H54" i="11" s="1"/>
  <c r="H80" i="11" s="1"/>
  <c r="H27" i="10"/>
  <c r="H53" i="10" s="1"/>
  <c r="H79" i="10" s="1"/>
  <c r="H105" i="10" s="1"/>
  <c r="H26" i="10"/>
  <c r="H52" i="10" s="1"/>
  <c r="H78" i="10" s="1"/>
  <c r="H104" i="10" s="1"/>
  <c r="H25" i="10"/>
  <c r="H51" i="10" s="1"/>
  <c r="H77" i="10" s="1"/>
  <c r="H103" i="10" s="1"/>
  <c r="H24" i="10"/>
  <c r="H50" i="10" s="1"/>
  <c r="H76" i="10" s="1"/>
  <c r="H102" i="10" s="1"/>
  <c r="H23" i="10"/>
  <c r="H49" i="10" s="1"/>
  <c r="H75" i="10" s="1"/>
  <c r="H101" i="10" s="1"/>
  <c r="H22" i="10"/>
  <c r="H48" i="10" s="1"/>
  <c r="H74" i="10" s="1"/>
  <c r="H100" i="10" s="1"/>
  <c r="H21" i="10"/>
  <c r="H47" i="10" s="1"/>
  <c r="H73" i="10" s="1"/>
  <c r="H99" i="10" s="1"/>
  <c r="H20" i="10"/>
  <c r="H46" i="10" s="1"/>
  <c r="H72" i="10" s="1"/>
  <c r="H98" i="10" s="1"/>
  <c r="H19" i="10"/>
  <c r="H45" i="10" s="1"/>
  <c r="H71" i="10" s="1"/>
  <c r="H97" i="10" s="1"/>
  <c r="H18" i="10"/>
  <c r="H44" i="10" s="1"/>
  <c r="H70" i="10" s="1"/>
  <c r="H96" i="10" s="1"/>
  <c r="H17" i="10"/>
  <c r="H43" i="10" s="1"/>
  <c r="H69" i="10" s="1"/>
  <c r="H95" i="10" s="1"/>
  <c r="H16" i="10"/>
  <c r="H42" i="10" s="1"/>
  <c r="H68" i="10" s="1"/>
  <c r="H94" i="10" s="1"/>
  <c r="H15" i="10"/>
  <c r="H41" i="10" s="1"/>
  <c r="H67" i="10" s="1"/>
  <c r="H93" i="10" s="1"/>
  <c r="H14" i="10"/>
  <c r="H40" i="10" s="1"/>
  <c r="H66" i="10" s="1"/>
  <c r="H92" i="10" s="1"/>
  <c r="H13" i="10"/>
  <c r="H39" i="10" s="1"/>
  <c r="H65" i="10" s="1"/>
  <c r="H91" i="10" s="1"/>
  <c r="H12" i="10"/>
  <c r="H38" i="10" s="1"/>
  <c r="H64" i="10" s="1"/>
  <c r="H90" i="10" s="1"/>
  <c r="H11" i="10"/>
  <c r="H37" i="10" s="1"/>
  <c r="H63" i="10" s="1"/>
  <c r="H89" i="10" s="1"/>
  <c r="H10" i="10"/>
  <c r="H36" i="10" s="1"/>
  <c r="H62" i="10" s="1"/>
  <c r="H88" i="10" s="1"/>
  <c r="H9" i="10"/>
  <c r="H35" i="10" s="1"/>
  <c r="H61" i="10" s="1"/>
  <c r="H87" i="10" s="1"/>
  <c r="H8" i="10"/>
  <c r="H34" i="10" s="1"/>
  <c r="H60" i="10" s="1"/>
  <c r="H86" i="10" s="1"/>
  <c r="H7" i="10"/>
  <c r="H33" i="10" s="1"/>
  <c r="H59" i="10" s="1"/>
  <c r="H85" i="10" s="1"/>
  <c r="H6" i="10"/>
  <c r="H32" i="10" s="1"/>
  <c r="H58" i="10" s="1"/>
  <c r="H84" i="10" s="1"/>
  <c r="H5" i="10"/>
  <c r="H31" i="10" s="1"/>
  <c r="H57" i="10" s="1"/>
  <c r="H83" i="10" s="1"/>
  <c r="H4" i="10"/>
  <c r="H30" i="10" s="1"/>
  <c r="H56" i="10" s="1"/>
  <c r="H82" i="10" s="1"/>
  <c r="H3" i="10"/>
  <c r="H2" i="10"/>
  <c r="H28" i="10" s="1"/>
  <c r="H54" i="10" s="1"/>
  <c r="H80" i="10" s="1"/>
  <c r="H2" i="9"/>
  <c r="H3" i="9"/>
  <c r="H4" i="9"/>
  <c r="H5" i="9"/>
  <c r="H31" i="9" s="1"/>
  <c r="H57" i="9" s="1"/>
  <c r="H83" i="9" s="1"/>
  <c r="H6" i="9"/>
  <c r="H32" i="9" s="1"/>
  <c r="H58" i="9" s="1"/>
  <c r="H84" i="9" s="1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48" i="9" s="1"/>
  <c r="H74" i="9" s="1"/>
  <c r="H100" i="9" s="1"/>
  <c r="H23" i="9"/>
  <c r="H24" i="9"/>
  <c r="H25" i="9"/>
  <c r="H26" i="9"/>
  <c r="H27" i="9"/>
  <c r="H27" i="7"/>
  <c r="H53" i="7" s="1"/>
  <c r="H79" i="7" s="1"/>
  <c r="H105" i="7" s="1"/>
  <c r="H26" i="7"/>
  <c r="H52" i="7" s="1"/>
  <c r="H78" i="7" s="1"/>
  <c r="H104" i="7" s="1"/>
  <c r="H25" i="7"/>
  <c r="H51" i="7" s="1"/>
  <c r="H77" i="7" s="1"/>
  <c r="H103" i="7" s="1"/>
  <c r="H24" i="7"/>
  <c r="H50" i="7" s="1"/>
  <c r="H76" i="7" s="1"/>
  <c r="H102" i="7" s="1"/>
  <c r="H23" i="7"/>
  <c r="H49" i="7" s="1"/>
  <c r="H75" i="7" s="1"/>
  <c r="H101" i="7" s="1"/>
  <c r="H22" i="7"/>
  <c r="H48" i="7" s="1"/>
  <c r="H74" i="7" s="1"/>
  <c r="H100" i="7" s="1"/>
  <c r="H21" i="7"/>
  <c r="H47" i="7" s="1"/>
  <c r="H73" i="7" s="1"/>
  <c r="H99" i="7" s="1"/>
  <c r="H20" i="7"/>
  <c r="H46" i="7" s="1"/>
  <c r="H72" i="7" s="1"/>
  <c r="H98" i="7" s="1"/>
  <c r="H19" i="7"/>
  <c r="H18" i="7"/>
  <c r="H17" i="7"/>
  <c r="H16" i="7"/>
  <c r="H42" i="7" s="1"/>
  <c r="H68" i="7" s="1"/>
  <c r="H94" i="7" s="1"/>
  <c r="H15" i="7"/>
  <c r="H41" i="7" s="1"/>
  <c r="H67" i="7" s="1"/>
  <c r="H93" i="7" s="1"/>
  <c r="H14" i="7"/>
  <c r="H40" i="7" s="1"/>
  <c r="H66" i="7" s="1"/>
  <c r="H92" i="7" s="1"/>
  <c r="H13" i="7"/>
  <c r="H39" i="7" s="1"/>
  <c r="H65" i="7" s="1"/>
  <c r="H91" i="7" s="1"/>
  <c r="H12" i="7"/>
  <c r="H38" i="7" s="1"/>
  <c r="H64" i="7" s="1"/>
  <c r="H90" i="7" s="1"/>
  <c r="H11" i="7"/>
  <c r="H37" i="7" s="1"/>
  <c r="H63" i="7" s="1"/>
  <c r="H89" i="7" s="1"/>
  <c r="H10" i="7"/>
  <c r="H36" i="7" s="1"/>
  <c r="H62" i="7" s="1"/>
  <c r="H88" i="7" s="1"/>
  <c r="H9" i="7"/>
  <c r="H35" i="7" s="1"/>
  <c r="H61" i="7" s="1"/>
  <c r="H87" i="7" s="1"/>
  <c r="H8" i="7"/>
  <c r="H34" i="7" s="1"/>
  <c r="H60" i="7" s="1"/>
  <c r="H86" i="7" s="1"/>
  <c r="H7" i="7"/>
  <c r="H33" i="7" s="1"/>
  <c r="H59" i="7" s="1"/>
  <c r="H85" i="7" s="1"/>
  <c r="H6" i="7"/>
  <c r="H32" i="7" s="1"/>
  <c r="H58" i="7" s="1"/>
  <c r="H84" i="7" s="1"/>
  <c r="H5" i="7"/>
  <c r="H31" i="7" s="1"/>
  <c r="H57" i="7" s="1"/>
  <c r="H83" i="7" s="1"/>
  <c r="H4" i="7"/>
  <c r="H30" i="7" s="1"/>
  <c r="H56" i="7" s="1"/>
  <c r="H82" i="7" s="1"/>
  <c r="H3" i="7"/>
  <c r="H29" i="7" s="1"/>
  <c r="H55" i="7" s="1"/>
  <c r="H81" i="7" s="1"/>
  <c r="H2" i="7"/>
  <c r="H28" i="7" s="1"/>
  <c r="H54" i="7" s="1"/>
  <c r="H80" i="7" s="1"/>
  <c r="H27" i="5"/>
  <c r="H53" i="5" s="1"/>
  <c r="H79" i="5" s="1"/>
  <c r="H105" i="5" s="1"/>
  <c r="H26" i="5"/>
  <c r="H52" i="5" s="1"/>
  <c r="H78" i="5" s="1"/>
  <c r="H104" i="5" s="1"/>
  <c r="H25" i="5"/>
  <c r="H51" i="5" s="1"/>
  <c r="H77" i="5" s="1"/>
  <c r="H103" i="5" s="1"/>
  <c r="H24" i="5"/>
  <c r="H50" i="5" s="1"/>
  <c r="H76" i="5" s="1"/>
  <c r="H102" i="5" s="1"/>
  <c r="H23" i="5"/>
  <c r="H49" i="5" s="1"/>
  <c r="H75" i="5" s="1"/>
  <c r="H101" i="5" s="1"/>
  <c r="H22" i="5"/>
  <c r="H48" i="5" s="1"/>
  <c r="H74" i="5" s="1"/>
  <c r="H100" i="5" s="1"/>
  <c r="H21" i="5"/>
  <c r="H47" i="5" s="1"/>
  <c r="H73" i="5" s="1"/>
  <c r="H99" i="5" s="1"/>
  <c r="H20" i="5"/>
  <c r="H46" i="5" s="1"/>
  <c r="H72" i="5" s="1"/>
  <c r="H98" i="5" s="1"/>
  <c r="H19" i="5"/>
  <c r="H45" i="5" s="1"/>
  <c r="H71" i="5" s="1"/>
  <c r="H97" i="5" s="1"/>
  <c r="H18" i="5"/>
  <c r="H44" i="5" s="1"/>
  <c r="H70" i="5" s="1"/>
  <c r="H96" i="5" s="1"/>
  <c r="H17" i="5"/>
  <c r="H43" i="5" s="1"/>
  <c r="H69" i="5" s="1"/>
  <c r="H95" i="5" s="1"/>
  <c r="H16" i="5"/>
  <c r="H42" i="5" s="1"/>
  <c r="H68" i="5" s="1"/>
  <c r="H94" i="5" s="1"/>
  <c r="H15" i="5"/>
  <c r="H41" i="5" s="1"/>
  <c r="H67" i="5" s="1"/>
  <c r="H93" i="5" s="1"/>
  <c r="H14" i="5"/>
  <c r="H40" i="5" s="1"/>
  <c r="H66" i="5" s="1"/>
  <c r="H92" i="5" s="1"/>
  <c r="H13" i="5"/>
  <c r="H39" i="5" s="1"/>
  <c r="H65" i="5" s="1"/>
  <c r="H91" i="5" s="1"/>
  <c r="H12" i="5"/>
  <c r="H38" i="5" s="1"/>
  <c r="H64" i="5" s="1"/>
  <c r="H90" i="5" s="1"/>
  <c r="H11" i="5"/>
  <c r="H37" i="5" s="1"/>
  <c r="H63" i="5" s="1"/>
  <c r="H89" i="5" s="1"/>
  <c r="H10" i="5"/>
  <c r="H36" i="5" s="1"/>
  <c r="H62" i="5" s="1"/>
  <c r="H88" i="5" s="1"/>
  <c r="H9" i="5"/>
  <c r="H35" i="5" s="1"/>
  <c r="H61" i="5" s="1"/>
  <c r="H87" i="5" s="1"/>
  <c r="H8" i="5"/>
  <c r="H34" i="5" s="1"/>
  <c r="H60" i="5" s="1"/>
  <c r="H86" i="5" s="1"/>
  <c r="H7" i="5"/>
  <c r="H33" i="5" s="1"/>
  <c r="H59" i="5" s="1"/>
  <c r="H85" i="5" s="1"/>
  <c r="H6" i="5"/>
  <c r="H32" i="5" s="1"/>
  <c r="H58" i="5" s="1"/>
  <c r="H84" i="5" s="1"/>
  <c r="H5" i="5"/>
  <c r="H31" i="5" s="1"/>
  <c r="H57" i="5" s="1"/>
  <c r="H83" i="5" s="1"/>
  <c r="H4" i="5"/>
  <c r="H30" i="5" s="1"/>
  <c r="H56" i="5" s="1"/>
  <c r="H82" i="5" s="1"/>
  <c r="H3" i="5"/>
  <c r="H29" i="5" s="1"/>
  <c r="H55" i="5" s="1"/>
  <c r="H81" i="5" s="1"/>
  <c r="H2" i="5"/>
  <c r="H28" i="5" s="1"/>
  <c r="H54" i="5" s="1"/>
  <c r="H80" i="5" s="1"/>
  <c r="H27" i="3"/>
  <c r="H53" i="3" s="1"/>
  <c r="H79" i="3" s="1"/>
  <c r="H105" i="3" s="1"/>
  <c r="H26" i="3"/>
  <c r="H52" i="3" s="1"/>
  <c r="H78" i="3" s="1"/>
  <c r="H104" i="3" s="1"/>
  <c r="H25" i="3"/>
  <c r="H24" i="3"/>
  <c r="H50" i="3" s="1"/>
  <c r="H76" i="3" s="1"/>
  <c r="H102" i="3" s="1"/>
  <c r="H23" i="3"/>
  <c r="H49" i="3" s="1"/>
  <c r="H75" i="3" s="1"/>
  <c r="H101" i="3" s="1"/>
  <c r="H22" i="3"/>
  <c r="H48" i="3" s="1"/>
  <c r="H74" i="3" s="1"/>
  <c r="H100" i="3" s="1"/>
  <c r="H21" i="3"/>
  <c r="H47" i="3" s="1"/>
  <c r="H73" i="3" s="1"/>
  <c r="H99" i="3" s="1"/>
  <c r="H20" i="3"/>
  <c r="H46" i="3" s="1"/>
  <c r="H72" i="3" s="1"/>
  <c r="H98" i="3" s="1"/>
  <c r="H19" i="3"/>
  <c r="H45" i="3" s="1"/>
  <c r="H71" i="3" s="1"/>
  <c r="H97" i="3" s="1"/>
  <c r="H18" i="3"/>
  <c r="H44" i="3" s="1"/>
  <c r="H70" i="3" s="1"/>
  <c r="H96" i="3" s="1"/>
  <c r="H17" i="3"/>
  <c r="H43" i="3" s="1"/>
  <c r="H69" i="3" s="1"/>
  <c r="H95" i="3" s="1"/>
  <c r="H16" i="3"/>
  <c r="H42" i="3" s="1"/>
  <c r="H68" i="3" s="1"/>
  <c r="H94" i="3" s="1"/>
  <c r="H15" i="3"/>
  <c r="H41" i="3" s="1"/>
  <c r="H67" i="3" s="1"/>
  <c r="H93" i="3" s="1"/>
  <c r="H14" i="3"/>
  <c r="H13" i="3"/>
  <c r="H39" i="3" s="1"/>
  <c r="H65" i="3" s="1"/>
  <c r="H91" i="3" s="1"/>
  <c r="H12" i="3"/>
  <c r="H38" i="3" s="1"/>
  <c r="H64" i="3" s="1"/>
  <c r="H90" i="3" s="1"/>
  <c r="H11" i="3"/>
  <c r="H37" i="3" s="1"/>
  <c r="H63" i="3" s="1"/>
  <c r="H89" i="3" s="1"/>
  <c r="H10" i="3"/>
  <c r="H36" i="3" s="1"/>
  <c r="H62" i="3" s="1"/>
  <c r="H88" i="3" s="1"/>
  <c r="H9" i="3"/>
  <c r="H35" i="3" s="1"/>
  <c r="H61" i="3" s="1"/>
  <c r="H87" i="3" s="1"/>
  <c r="H8" i="3"/>
  <c r="H34" i="3" s="1"/>
  <c r="H60" i="3" s="1"/>
  <c r="H86" i="3" s="1"/>
  <c r="H7" i="3"/>
  <c r="H33" i="3" s="1"/>
  <c r="H59" i="3" s="1"/>
  <c r="H85" i="3" s="1"/>
  <c r="H6" i="3"/>
  <c r="H32" i="3" s="1"/>
  <c r="H58" i="3" s="1"/>
  <c r="H84" i="3" s="1"/>
  <c r="H5" i="3"/>
  <c r="H31" i="3" s="1"/>
  <c r="H57" i="3" s="1"/>
  <c r="H83" i="3" s="1"/>
  <c r="H4" i="3"/>
  <c r="H3" i="3"/>
  <c r="H2" i="3"/>
  <c r="H28" i="3" s="1"/>
  <c r="H54" i="3" s="1"/>
  <c r="H80" i="3" s="1"/>
  <c r="H2" i="2"/>
  <c r="H28" i="2" s="1"/>
  <c r="H54" i="2" s="1"/>
  <c r="H80" i="2" s="1"/>
  <c r="H3" i="2"/>
  <c r="H4" i="2"/>
  <c r="H30" i="2" s="1"/>
  <c r="H56" i="2" s="1"/>
  <c r="H82" i="2" s="1"/>
  <c r="H5" i="2"/>
  <c r="H31" i="2" s="1"/>
  <c r="H57" i="2" s="1"/>
  <c r="H83" i="2" s="1"/>
  <c r="H6" i="2"/>
  <c r="H32" i="2" s="1"/>
  <c r="H58" i="2" s="1"/>
  <c r="H84" i="2" s="1"/>
  <c r="H7" i="2"/>
  <c r="H33" i="2" s="1"/>
  <c r="H59" i="2" s="1"/>
  <c r="H85" i="2" s="1"/>
  <c r="H8" i="2"/>
  <c r="H34" i="2" s="1"/>
  <c r="H60" i="2" s="1"/>
  <c r="H86" i="2" s="1"/>
  <c r="H9" i="2"/>
  <c r="H35" i="2" s="1"/>
  <c r="H61" i="2" s="1"/>
  <c r="H87" i="2" s="1"/>
  <c r="H10" i="2"/>
  <c r="H36" i="2" s="1"/>
  <c r="H62" i="2" s="1"/>
  <c r="H88" i="2" s="1"/>
  <c r="H11" i="2"/>
  <c r="H37" i="2" s="1"/>
  <c r="H63" i="2" s="1"/>
  <c r="H89" i="2" s="1"/>
  <c r="H12" i="2"/>
  <c r="H38" i="2" s="1"/>
  <c r="H64" i="2" s="1"/>
  <c r="H90" i="2" s="1"/>
  <c r="H13" i="2"/>
  <c r="H39" i="2" s="1"/>
  <c r="H65" i="2" s="1"/>
  <c r="H91" i="2" s="1"/>
  <c r="H14" i="2"/>
  <c r="H40" i="2" s="1"/>
  <c r="H66" i="2" s="1"/>
  <c r="H92" i="2" s="1"/>
  <c r="H15" i="2"/>
  <c r="H41" i="2" s="1"/>
  <c r="H67" i="2" s="1"/>
  <c r="H93" i="2" s="1"/>
  <c r="H16" i="2"/>
  <c r="H42" i="2" s="1"/>
  <c r="H68" i="2" s="1"/>
  <c r="H94" i="2" s="1"/>
  <c r="H17" i="2"/>
  <c r="H43" i="2" s="1"/>
  <c r="H69" i="2" s="1"/>
  <c r="H95" i="2" s="1"/>
  <c r="H18" i="2"/>
  <c r="H44" i="2" s="1"/>
  <c r="H70" i="2" s="1"/>
  <c r="H96" i="2" s="1"/>
  <c r="H19" i="2"/>
  <c r="H45" i="2" s="1"/>
  <c r="H71" i="2" s="1"/>
  <c r="H97" i="2" s="1"/>
  <c r="H20" i="2"/>
  <c r="H46" i="2" s="1"/>
  <c r="H72" i="2" s="1"/>
  <c r="H98" i="2" s="1"/>
  <c r="H21" i="2"/>
  <c r="H47" i="2" s="1"/>
  <c r="H73" i="2" s="1"/>
  <c r="H99" i="2" s="1"/>
  <c r="H22" i="2"/>
  <c r="H48" i="2" s="1"/>
  <c r="H74" i="2" s="1"/>
  <c r="H100" i="2" s="1"/>
  <c r="H23" i="2"/>
  <c r="H49" i="2" s="1"/>
  <c r="H75" i="2" s="1"/>
  <c r="H101" i="2" s="1"/>
  <c r="H24" i="2"/>
  <c r="H50" i="2" s="1"/>
  <c r="H76" i="2" s="1"/>
  <c r="H102" i="2" s="1"/>
  <c r="H25" i="2"/>
  <c r="H51" i="2" s="1"/>
  <c r="H77" i="2" s="1"/>
  <c r="H103" i="2" s="1"/>
  <c r="H26" i="2"/>
  <c r="H52" i="2" s="1"/>
  <c r="H78" i="2" s="1"/>
  <c r="H104" i="2" s="1"/>
  <c r="H27" i="2"/>
  <c r="H53" i="2" s="1"/>
  <c r="H79" i="2" s="1"/>
  <c r="H105" i="2" s="1"/>
  <c r="E2" i="8"/>
  <c r="H2" i="14" s="1"/>
  <c r="H28" i="14" s="1"/>
  <c r="H54" i="14" s="1"/>
  <c r="E3" i="8"/>
  <c r="H3" i="14" s="1"/>
  <c r="H29" i="14" s="1"/>
  <c r="H55" i="14" s="1"/>
  <c r="E4" i="8"/>
  <c r="H4" i="14" s="1"/>
  <c r="H30" i="14" s="1"/>
  <c r="H56" i="14" s="1"/>
  <c r="E5" i="8"/>
  <c r="H5" i="14" s="1"/>
  <c r="H31" i="14" s="1"/>
  <c r="H57" i="14" s="1"/>
  <c r="E6" i="8"/>
  <c r="H6" i="13" s="1"/>
  <c r="H32" i="13" s="1"/>
  <c r="H58" i="13" s="1"/>
  <c r="H84" i="13" s="1"/>
  <c r="E7" i="8"/>
  <c r="H7" i="15" s="1"/>
  <c r="H33" i="15" s="1"/>
  <c r="H59" i="15" s="1"/>
  <c r="H85" i="15" s="1"/>
  <c r="E8" i="8"/>
  <c r="H8" i="15" s="1"/>
  <c r="H34" i="15" s="1"/>
  <c r="H60" i="15" s="1"/>
  <c r="H86" i="15" s="1"/>
  <c r="E9" i="8"/>
  <c r="H9" i="15" s="1"/>
  <c r="H35" i="15" s="1"/>
  <c r="H61" i="15" s="1"/>
  <c r="H87" i="15" s="1"/>
  <c r="E10" i="8"/>
  <c r="H10" i="15" s="1"/>
  <c r="H36" i="15" s="1"/>
  <c r="H62" i="15" s="1"/>
  <c r="H88" i="15" s="1"/>
  <c r="E11" i="8"/>
  <c r="H11" i="15" s="1"/>
  <c r="H37" i="15" s="1"/>
  <c r="H63" i="15" s="1"/>
  <c r="H89" i="15" s="1"/>
  <c r="E12" i="8"/>
  <c r="H12" i="15" s="1"/>
  <c r="H38" i="15" s="1"/>
  <c r="H64" i="15" s="1"/>
  <c r="H90" i="15" s="1"/>
  <c r="E13" i="8"/>
  <c r="H13" i="15" s="1"/>
  <c r="H39" i="15" s="1"/>
  <c r="H65" i="15" s="1"/>
  <c r="H91" i="15" s="1"/>
  <c r="E14" i="8"/>
  <c r="H14" i="15" s="1"/>
  <c r="H40" i="15" s="1"/>
  <c r="H66" i="15" s="1"/>
  <c r="H92" i="15" s="1"/>
  <c r="E15" i="8"/>
  <c r="H15" i="15" s="1"/>
  <c r="H41" i="15" s="1"/>
  <c r="H67" i="15" s="1"/>
  <c r="H93" i="15" s="1"/>
  <c r="E16" i="8"/>
  <c r="H16" i="15" s="1"/>
  <c r="H42" i="15" s="1"/>
  <c r="H68" i="15" s="1"/>
  <c r="H94" i="15" s="1"/>
  <c r="E17" i="8"/>
  <c r="H17" i="15" s="1"/>
  <c r="H43" i="15" s="1"/>
  <c r="H69" i="15" s="1"/>
  <c r="H95" i="15" s="1"/>
  <c r="E18" i="8"/>
  <c r="H18" i="16" s="1"/>
  <c r="H44" i="16" s="1"/>
  <c r="H70" i="16" s="1"/>
  <c r="H96" i="16" s="1"/>
  <c r="E19" i="8"/>
  <c r="H19" i="16" s="1"/>
  <c r="H45" i="16" s="1"/>
  <c r="H71" i="16" s="1"/>
  <c r="H97" i="16" s="1"/>
  <c r="E20" i="8"/>
  <c r="H20" i="16" s="1"/>
  <c r="H46" i="16" s="1"/>
  <c r="H72" i="16" s="1"/>
  <c r="H98" i="16" s="1"/>
  <c r="E21" i="8"/>
  <c r="H21" i="16" s="1"/>
  <c r="H47" i="16" s="1"/>
  <c r="H73" i="16" s="1"/>
  <c r="H99" i="16" s="1"/>
  <c r="E22" i="8"/>
  <c r="H22" i="16" s="1"/>
  <c r="H48" i="16" s="1"/>
  <c r="H74" i="16" s="1"/>
  <c r="H100" i="16" s="1"/>
  <c r="E23" i="8"/>
  <c r="H23" i="16" s="1"/>
  <c r="H49" i="16" s="1"/>
  <c r="H75" i="16" s="1"/>
  <c r="H101" i="16" s="1"/>
  <c r="E24" i="8"/>
  <c r="H24" i="16" s="1"/>
  <c r="H50" i="16" s="1"/>
  <c r="H76" i="16" s="1"/>
  <c r="H102" i="16" s="1"/>
  <c r="E25" i="8"/>
  <c r="H25" i="16" s="1"/>
  <c r="H51" i="16" s="1"/>
  <c r="H77" i="16" s="1"/>
  <c r="H103" i="16" s="1"/>
  <c r="E26" i="8"/>
  <c r="H26" i="16" s="1"/>
  <c r="H52" i="16" s="1"/>
  <c r="H78" i="16" s="1"/>
  <c r="H104" i="16" s="1"/>
  <c r="E27" i="8"/>
  <c r="H27" i="16" s="1"/>
  <c r="H53" i="16" s="1"/>
  <c r="H79" i="16" s="1"/>
  <c r="H105" i="16" s="1"/>
  <c r="H83" i="14" l="1"/>
  <c r="H82" i="14"/>
  <c r="H81" i="14"/>
  <c r="H80" i="14"/>
  <c r="H29" i="2"/>
  <c r="H55" i="2" s="1"/>
  <c r="H81" i="2" s="1"/>
  <c r="H29" i="3"/>
  <c r="H55" i="3" s="1"/>
  <c r="H81" i="3" s="1"/>
  <c r="H40" i="3"/>
  <c r="H66" i="3" s="1"/>
  <c r="H92" i="3" s="1"/>
  <c r="H51" i="3"/>
  <c r="H77" i="3" s="1"/>
  <c r="H103" i="3" s="1"/>
  <c r="H30" i="3"/>
  <c r="H56" i="3" s="1"/>
  <c r="H82" i="3" s="1"/>
  <c r="H43" i="7"/>
  <c r="H69" i="7" s="1"/>
  <c r="H95" i="7" s="1"/>
  <c r="H44" i="7"/>
  <c r="H70" i="7" s="1"/>
  <c r="H96" i="7" s="1"/>
  <c r="H45" i="7"/>
  <c r="H71" i="7" s="1"/>
  <c r="H97" i="7" s="1"/>
  <c r="H47" i="9"/>
  <c r="H73" i="9" s="1"/>
  <c r="H99" i="9" s="1"/>
  <c r="H42" i="9"/>
  <c r="H68" i="9" s="1"/>
  <c r="H94" i="9" s="1"/>
  <c r="H41" i="9"/>
  <c r="H67" i="9" s="1"/>
  <c r="H93" i="9" s="1"/>
  <c r="H39" i="9"/>
  <c r="H65" i="9" s="1"/>
  <c r="H91" i="9" s="1"/>
  <c r="H46" i="9"/>
  <c r="H72" i="9" s="1"/>
  <c r="H98" i="9" s="1"/>
  <c r="H38" i="9"/>
  <c r="H64" i="9" s="1"/>
  <c r="H90" i="9" s="1"/>
  <c r="H30" i="9"/>
  <c r="H56" i="9" s="1"/>
  <c r="H82" i="9" s="1"/>
  <c r="H34" i="9"/>
  <c r="H60" i="9" s="1"/>
  <c r="H86" i="9" s="1"/>
  <c r="H49" i="9"/>
  <c r="H75" i="9" s="1"/>
  <c r="H101" i="9" s="1"/>
  <c r="H53" i="9"/>
  <c r="H79" i="9" s="1"/>
  <c r="H105" i="9" s="1"/>
  <c r="H45" i="9"/>
  <c r="H71" i="9" s="1"/>
  <c r="H97" i="9" s="1"/>
  <c r="H37" i="9"/>
  <c r="H63" i="9" s="1"/>
  <c r="H89" i="9" s="1"/>
  <c r="H29" i="9"/>
  <c r="H55" i="9" s="1"/>
  <c r="H81" i="9" s="1"/>
  <c r="H33" i="9"/>
  <c r="H59" i="9" s="1"/>
  <c r="H85" i="9" s="1"/>
  <c r="H40" i="9"/>
  <c r="H66" i="9" s="1"/>
  <c r="H92" i="9" s="1"/>
  <c r="J2" i="9"/>
  <c r="H28" i="9"/>
  <c r="H54" i="9" s="1"/>
  <c r="H80" i="9" s="1"/>
  <c r="H50" i="9"/>
  <c r="H76" i="9" s="1"/>
  <c r="H102" i="9" s="1"/>
  <c r="H52" i="9"/>
  <c r="H78" i="9" s="1"/>
  <c r="H104" i="9" s="1"/>
  <c r="H44" i="9"/>
  <c r="H70" i="9" s="1"/>
  <c r="H96" i="9" s="1"/>
  <c r="H36" i="9"/>
  <c r="H62" i="9" s="1"/>
  <c r="H88" i="9" s="1"/>
  <c r="H51" i="9"/>
  <c r="H77" i="9" s="1"/>
  <c r="H103" i="9" s="1"/>
  <c r="H43" i="9"/>
  <c r="H69" i="9" s="1"/>
  <c r="H95" i="9" s="1"/>
  <c r="H35" i="9"/>
  <c r="H61" i="9" s="1"/>
  <c r="H87" i="9" s="1"/>
  <c r="H29" i="10"/>
  <c r="H55" i="10" s="1"/>
  <c r="H81" i="10" s="1"/>
  <c r="H36" i="11"/>
  <c r="H62" i="11" s="1"/>
  <c r="H88" i="11" s="1"/>
  <c r="H30" i="11"/>
  <c r="H56" i="11" s="1"/>
  <c r="H82" i="11" s="1"/>
  <c r="H68" i="12"/>
  <c r="H94" i="12" s="1"/>
  <c r="H77" i="12"/>
  <c r="H103" i="12" s="1"/>
  <c r="H36" i="12"/>
  <c r="H79" i="12"/>
  <c r="H105" i="12" s="1"/>
  <c r="H56" i="12"/>
  <c r="H82" i="12" s="1"/>
  <c r="H64" i="12"/>
  <c r="H90" i="12" s="1"/>
  <c r="H72" i="12"/>
  <c r="H98" i="12" s="1"/>
  <c r="H69" i="12"/>
  <c r="H95" i="12" s="1"/>
  <c r="H70" i="12"/>
  <c r="H96" i="12" s="1"/>
  <c r="H71" i="12"/>
  <c r="H97" i="12" s="1"/>
  <c r="H57" i="12"/>
  <c r="H83" i="12" s="1"/>
  <c r="H65" i="12"/>
  <c r="H91" i="12" s="1"/>
  <c r="H73" i="12"/>
  <c r="H99" i="12" s="1"/>
  <c r="H60" i="12"/>
  <c r="H86" i="12" s="1"/>
  <c r="H78" i="12"/>
  <c r="H104" i="12" s="1"/>
  <c r="H63" i="12"/>
  <c r="H89" i="12" s="1"/>
  <c r="H58" i="12"/>
  <c r="H84" i="12" s="1"/>
  <c r="H40" i="12"/>
  <c r="H74" i="12"/>
  <c r="H100" i="12" s="1"/>
  <c r="H76" i="12"/>
  <c r="H102" i="12" s="1"/>
  <c r="H61" i="12"/>
  <c r="H87" i="12" s="1"/>
  <c r="J2" i="12"/>
  <c r="H28" i="12"/>
  <c r="H55" i="12"/>
  <c r="H81" i="12" s="1"/>
  <c r="H59" i="12"/>
  <c r="H85" i="12" s="1"/>
  <c r="H67" i="12"/>
  <c r="H93" i="12" s="1"/>
  <c r="H75" i="12"/>
  <c r="H101" i="12" s="1"/>
  <c r="H37" i="17"/>
  <c r="H63" i="17" s="1"/>
  <c r="H89" i="17" s="1"/>
  <c r="H40" i="17"/>
  <c r="H66" i="17" s="1"/>
  <c r="H92" i="17" s="1"/>
  <c r="H41" i="17"/>
  <c r="H67" i="17" s="1"/>
  <c r="H93" i="17" s="1"/>
  <c r="H36" i="17"/>
  <c r="H62" i="17" s="1"/>
  <c r="H88" i="17" s="1"/>
  <c r="H38" i="17"/>
  <c r="H64" i="17" s="1"/>
  <c r="H90" i="17" s="1"/>
  <c r="H39" i="17"/>
  <c r="H65" i="17" s="1"/>
  <c r="H91" i="17" s="1"/>
  <c r="J14" i="18"/>
  <c r="H40" i="18"/>
  <c r="H66" i="18" s="1"/>
  <c r="H92" i="18" s="1"/>
  <c r="J16" i="18"/>
  <c r="H42" i="18"/>
  <c r="H68" i="18" s="1"/>
  <c r="H94" i="18" s="1"/>
  <c r="J6" i="18"/>
  <c r="H32" i="18"/>
  <c r="H58" i="18" s="1"/>
  <c r="H84" i="18" s="1"/>
  <c r="J18" i="18"/>
  <c r="H44" i="18"/>
  <c r="H70" i="18" s="1"/>
  <c r="H96" i="18" s="1"/>
  <c r="H52" i="18"/>
  <c r="H78" i="18" s="1"/>
  <c r="H104" i="18" s="1"/>
  <c r="J10" i="18"/>
  <c r="H36" i="18"/>
  <c r="H62" i="18" s="1"/>
  <c r="H88" i="18" s="1"/>
  <c r="H27" i="13"/>
  <c r="H53" i="13" s="1"/>
  <c r="H79" i="13" s="1"/>
  <c r="H105" i="13" s="1"/>
  <c r="H23" i="14"/>
  <c r="H49" i="14" s="1"/>
  <c r="H75" i="14" s="1"/>
  <c r="H27" i="14"/>
  <c r="H53" i="14" s="1"/>
  <c r="H79" i="14" s="1"/>
  <c r="J2" i="14"/>
  <c r="H6" i="14"/>
  <c r="H32" i="14" s="1"/>
  <c r="H58" i="14" s="1"/>
  <c r="H18" i="15"/>
  <c r="H44" i="15" s="1"/>
  <c r="H70" i="15" s="1"/>
  <c r="H96" i="15" s="1"/>
  <c r="H7" i="14"/>
  <c r="H33" i="14" s="1"/>
  <c r="H59" i="14" s="1"/>
  <c r="H19" i="15"/>
  <c r="H45" i="15" s="1"/>
  <c r="H71" i="15" s="1"/>
  <c r="H97" i="15" s="1"/>
  <c r="H8" i="14"/>
  <c r="H34" i="14" s="1"/>
  <c r="H60" i="14" s="1"/>
  <c r="H20" i="15"/>
  <c r="H46" i="15" s="1"/>
  <c r="H72" i="15" s="1"/>
  <c r="H98" i="15" s="1"/>
  <c r="H9" i="14"/>
  <c r="H35" i="14" s="1"/>
  <c r="H61" i="14" s="1"/>
  <c r="H21" i="15"/>
  <c r="H47" i="15" s="1"/>
  <c r="H73" i="15" s="1"/>
  <c r="H99" i="15" s="1"/>
  <c r="H10" i="14"/>
  <c r="H36" i="14" s="1"/>
  <c r="H62" i="14" s="1"/>
  <c r="H22" i="15"/>
  <c r="H48" i="15" s="1"/>
  <c r="H74" i="15" s="1"/>
  <c r="H100" i="15" s="1"/>
  <c r="J2" i="5"/>
  <c r="H11" i="14"/>
  <c r="H37" i="14" s="1"/>
  <c r="H63" i="14" s="1"/>
  <c r="H23" i="15"/>
  <c r="H49" i="15" s="1"/>
  <c r="H75" i="15" s="1"/>
  <c r="H101" i="15" s="1"/>
  <c r="H12" i="14"/>
  <c r="H38" i="14" s="1"/>
  <c r="H64" i="14" s="1"/>
  <c r="H24" i="15"/>
  <c r="H50" i="15" s="1"/>
  <c r="H76" i="15" s="1"/>
  <c r="H102" i="15" s="1"/>
  <c r="H13" i="14"/>
  <c r="H39" i="14" s="1"/>
  <c r="H65" i="14" s="1"/>
  <c r="H25" i="15"/>
  <c r="H51" i="15" s="1"/>
  <c r="H77" i="15" s="1"/>
  <c r="H103" i="15" s="1"/>
  <c r="H14" i="14"/>
  <c r="H40" i="14" s="1"/>
  <c r="H66" i="14" s="1"/>
  <c r="H26" i="15"/>
  <c r="H52" i="15" s="1"/>
  <c r="H78" i="15" s="1"/>
  <c r="H104" i="15" s="1"/>
  <c r="H15" i="14"/>
  <c r="H41" i="14" s="1"/>
  <c r="H67" i="14" s="1"/>
  <c r="H27" i="15"/>
  <c r="H53" i="15" s="1"/>
  <c r="H79" i="15" s="1"/>
  <c r="H105" i="15" s="1"/>
  <c r="H16" i="14"/>
  <c r="H42" i="14" s="1"/>
  <c r="H68" i="14" s="1"/>
  <c r="H17" i="14"/>
  <c r="H43" i="14" s="1"/>
  <c r="H69" i="14" s="1"/>
  <c r="H18" i="14"/>
  <c r="H44" i="14" s="1"/>
  <c r="H70" i="14" s="1"/>
  <c r="H19" i="14"/>
  <c r="H45" i="14" s="1"/>
  <c r="H71" i="14" s="1"/>
  <c r="H20" i="14"/>
  <c r="H46" i="14" s="1"/>
  <c r="H72" i="14" s="1"/>
  <c r="H21" i="14"/>
  <c r="H47" i="14" s="1"/>
  <c r="H73" i="14" s="1"/>
  <c r="J3" i="6"/>
  <c r="H22" i="14"/>
  <c r="H48" i="14" s="1"/>
  <c r="H74" i="14" s="1"/>
  <c r="H26" i="13"/>
  <c r="H52" i="13" s="1"/>
  <c r="H78" i="13" s="1"/>
  <c r="H104" i="13" s="1"/>
  <c r="H24" i="14"/>
  <c r="H50" i="14" s="1"/>
  <c r="H76" i="14" s="1"/>
  <c r="H25" i="13"/>
  <c r="H51" i="13" s="1"/>
  <c r="H77" i="13" s="1"/>
  <c r="H103" i="13" s="1"/>
  <c r="H25" i="14"/>
  <c r="H51" i="14" s="1"/>
  <c r="H77" i="14" s="1"/>
  <c r="H24" i="13"/>
  <c r="H50" i="13" s="1"/>
  <c r="H76" i="13" s="1"/>
  <c r="H102" i="13" s="1"/>
  <c r="H26" i="14"/>
  <c r="H52" i="14" s="1"/>
  <c r="H78" i="14" s="1"/>
  <c r="H23" i="13"/>
  <c r="H49" i="13" s="1"/>
  <c r="H75" i="13" s="1"/>
  <c r="H101" i="13" s="1"/>
  <c r="H2" i="16"/>
  <c r="H28" i="16" s="1"/>
  <c r="H54" i="16" s="1"/>
  <c r="H80" i="16" s="1"/>
  <c r="H22" i="13"/>
  <c r="H48" i="13" s="1"/>
  <c r="H74" i="13" s="1"/>
  <c r="H100" i="13" s="1"/>
  <c r="H3" i="16"/>
  <c r="H29" i="16" s="1"/>
  <c r="H55" i="16" s="1"/>
  <c r="H81" i="16" s="1"/>
  <c r="H21" i="13"/>
  <c r="H47" i="13" s="1"/>
  <c r="H73" i="13" s="1"/>
  <c r="H99" i="13" s="1"/>
  <c r="H4" i="16"/>
  <c r="H30" i="16" s="1"/>
  <c r="H56" i="16" s="1"/>
  <c r="H82" i="16" s="1"/>
  <c r="J2" i="18"/>
  <c r="H20" i="13"/>
  <c r="H46" i="13" s="1"/>
  <c r="H72" i="13" s="1"/>
  <c r="H98" i="13" s="1"/>
  <c r="H5" i="16"/>
  <c r="H31" i="16" s="1"/>
  <c r="H57" i="16" s="1"/>
  <c r="H83" i="16" s="1"/>
  <c r="J3" i="18"/>
  <c r="H19" i="13"/>
  <c r="H45" i="13" s="1"/>
  <c r="H71" i="13" s="1"/>
  <c r="H97" i="13" s="1"/>
  <c r="H6" i="16"/>
  <c r="H32" i="16" s="1"/>
  <c r="H58" i="16" s="1"/>
  <c r="H84" i="16" s="1"/>
  <c r="J4" i="18"/>
  <c r="H18" i="13"/>
  <c r="H44" i="13" s="1"/>
  <c r="H70" i="13" s="1"/>
  <c r="H96" i="13" s="1"/>
  <c r="H7" i="16"/>
  <c r="H33" i="16" s="1"/>
  <c r="H59" i="16" s="1"/>
  <c r="H85" i="16" s="1"/>
  <c r="J2" i="11"/>
  <c r="J5" i="18"/>
  <c r="H17" i="13"/>
  <c r="H43" i="13" s="1"/>
  <c r="H69" i="13" s="1"/>
  <c r="H95" i="13" s="1"/>
  <c r="H8" i="16"/>
  <c r="H34" i="16" s="1"/>
  <c r="H60" i="16" s="1"/>
  <c r="H86" i="16" s="1"/>
  <c r="H16" i="13"/>
  <c r="H42" i="13" s="1"/>
  <c r="H68" i="13" s="1"/>
  <c r="H94" i="13" s="1"/>
  <c r="H9" i="16"/>
  <c r="H35" i="16" s="1"/>
  <c r="H61" i="16" s="1"/>
  <c r="H87" i="16" s="1"/>
  <c r="J7" i="18"/>
  <c r="H15" i="13"/>
  <c r="H41" i="13" s="1"/>
  <c r="H67" i="13" s="1"/>
  <c r="H93" i="13" s="1"/>
  <c r="H10" i="16"/>
  <c r="H36" i="16" s="1"/>
  <c r="H62" i="16" s="1"/>
  <c r="H88" i="16" s="1"/>
  <c r="J8" i="18"/>
  <c r="H14" i="13"/>
  <c r="H40" i="13" s="1"/>
  <c r="H66" i="13" s="1"/>
  <c r="H92" i="13" s="1"/>
  <c r="H11" i="16"/>
  <c r="H37" i="16" s="1"/>
  <c r="H63" i="16" s="1"/>
  <c r="H89" i="16" s="1"/>
  <c r="J9" i="18"/>
  <c r="H13" i="13"/>
  <c r="H39" i="13" s="1"/>
  <c r="H65" i="13" s="1"/>
  <c r="H91" i="13" s="1"/>
  <c r="H12" i="16"/>
  <c r="H38" i="16" s="1"/>
  <c r="H64" i="16" s="1"/>
  <c r="H90" i="16" s="1"/>
  <c r="H12" i="13"/>
  <c r="H38" i="13" s="1"/>
  <c r="H64" i="13" s="1"/>
  <c r="H90" i="13" s="1"/>
  <c r="H2" i="15"/>
  <c r="H28" i="15" s="1"/>
  <c r="H54" i="15" s="1"/>
  <c r="H80" i="15" s="1"/>
  <c r="H13" i="16"/>
  <c r="H39" i="16" s="1"/>
  <c r="H65" i="16" s="1"/>
  <c r="H91" i="16" s="1"/>
  <c r="J11" i="18"/>
  <c r="H11" i="13"/>
  <c r="H37" i="13" s="1"/>
  <c r="H63" i="13" s="1"/>
  <c r="H89" i="13" s="1"/>
  <c r="H3" i="15"/>
  <c r="H29" i="15" s="1"/>
  <c r="H55" i="15" s="1"/>
  <c r="H81" i="15" s="1"/>
  <c r="H14" i="16"/>
  <c r="H40" i="16" s="1"/>
  <c r="H66" i="16" s="1"/>
  <c r="H92" i="16" s="1"/>
  <c r="J12" i="18"/>
  <c r="H10" i="13"/>
  <c r="H36" i="13" s="1"/>
  <c r="H62" i="13" s="1"/>
  <c r="H88" i="13" s="1"/>
  <c r="H4" i="15"/>
  <c r="H30" i="15" s="1"/>
  <c r="H56" i="15" s="1"/>
  <c r="H82" i="15" s="1"/>
  <c r="H15" i="16"/>
  <c r="H41" i="16" s="1"/>
  <c r="H67" i="16" s="1"/>
  <c r="H93" i="16" s="1"/>
  <c r="H9" i="13"/>
  <c r="H35" i="13" s="1"/>
  <c r="H61" i="13" s="1"/>
  <c r="H87" i="13" s="1"/>
  <c r="H5" i="15"/>
  <c r="H31" i="15" s="1"/>
  <c r="H57" i="15" s="1"/>
  <c r="H83" i="15" s="1"/>
  <c r="H16" i="16"/>
  <c r="H42" i="16" s="1"/>
  <c r="H68" i="16" s="1"/>
  <c r="H94" i="16" s="1"/>
  <c r="J13" i="18"/>
  <c r="H8" i="13"/>
  <c r="H34" i="13" s="1"/>
  <c r="H60" i="13" s="1"/>
  <c r="H86" i="13" s="1"/>
  <c r="H6" i="15"/>
  <c r="H32" i="15" s="1"/>
  <c r="H58" i="15" s="1"/>
  <c r="H84" i="15" s="1"/>
  <c r="H17" i="16"/>
  <c r="H43" i="16" s="1"/>
  <c r="H69" i="16" s="1"/>
  <c r="H95" i="16" s="1"/>
  <c r="J15" i="18"/>
  <c r="H7" i="13"/>
  <c r="H33" i="13" s="1"/>
  <c r="H59" i="13" s="1"/>
  <c r="H85" i="13" s="1"/>
  <c r="J17" i="18"/>
  <c r="H5" i="13"/>
  <c r="H31" i="13" s="1"/>
  <c r="H57" i="13" s="1"/>
  <c r="H83" i="13" s="1"/>
  <c r="H4" i="13"/>
  <c r="H30" i="13" s="1"/>
  <c r="H56" i="13" s="1"/>
  <c r="H82" i="13" s="1"/>
  <c r="J19" i="18"/>
  <c r="H3" i="13"/>
  <c r="H29" i="13" s="1"/>
  <c r="H55" i="13" s="1"/>
  <c r="H81" i="13" s="1"/>
  <c r="J20" i="18"/>
  <c r="H2" i="13"/>
  <c r="H28" i="13" s="1"/>
  <c r="H54" i="13" s="1"/>
  <c r="H80" i="13" s="1"/>
  <c r="J22" i="18"/>
  <c r="J21" i="18"/>
  <c r="J2" i="10"/>
  <c r="H84" i="14" l="1"/>
  <c r="H103" i="14"/>
  <c r="H90" i="14"/>
  <c r="H86" i="14"/>
  <c r="H100" i="14"/>
  <c r="H96" i="14"/>
  <c r="H92" i="14"/>
  <c r="H95" i="14"/>
  <c r="H93" i="14"/>
  <c r="H88" i="14"/>
  <c r="H105" i="14"/>
  <c r="H98" i="14"/>
  <c r="H104" i="14"/>
  <c r="H94" i="14"/>
  <c r="H89" i="14"/>
  <c r="H85" i="14"/>
  <c r="H101" i="14"/>
  <c r="H87" i="14"/>
  <c r="H102" i="14"/>
  <c r="H99" i="14"/>
  <c r="H97" i="14"/>
  <c r="H91" i="14"/>
  <c r="H54" i="12"/>
  <c r="H80" i="12" s="1"/>
  <c r="H66" i="12"/>
  <c r="H92" i="12" s="1"/>
  <c r="H62" i="12"/>
  <c r="H88" i="12" s="1"/>
  <c r="J2" i="16"/>
  <c r="J2" i="15"/>
  <c r="J2" i="13"/>
</calcChain>
</file>

<file path=xl/sharedStrings.xml><?xml version="1.0" encoding="utf-8"?>
<sst xmlns="http://schemas.openxmlformats.org/spreadsheetml/2006/main" count="8090" uniqueCount="40">
  <si>
    <t>Year</t>
  </si>
  <si>
    <t>Demand Case</t>
  </si>
  <si>
    <t>Revenue Requirement Case</t>
  </si>
  <si>
    <t>Scenario</t>
  </si>
  <si>
    <t>Sector</t>
  </si>
  <si>
    <t>Utility</t>
  </si>
  <si>
    <t>City</t>
  </si>
  <si>
    <t>Commodity Price</t>
  </si>
  <si>
    <t>Transportation Rate</t>
  </si>
  <si>
    <t>Total Customer Rate</t>
  </si>
  <si>
    <t>Demand</t>
  </si>
  <si>
    <t>Revenue Requirement</t>
  </si>
  <si>
    <t>2023 Base Demand</t>
  </si>
  <si>
    <t>Constant RR</t>
  </si>
  <si>
    <t>Residential</t>
  </si>
  <si>
    <t>PG&amp;E</t>
  </si>
  <si>
    <t>San Francisco</t>
  </si>
  <si>
    <t>2024 AAFS 2 Demand</t>
  </si>
  <si>
    <t>2024 AAFS 4 Demand</t>
  </si>
  <si>
    <t>2024 AAFS 3 Demand</t>
  </si>
  <si>
    <t>Commercial</t>
  </si>
  <si>
    <t>Industrial</t>
  </si>
  <si>
    <t>Electric Generation LT</t>
  </si>
  <si>
    <t>Electric Generation BB</t>
  </si>
  <si>
    <t>SoCalGas</t>
  </si>
  <si>
    <t>Los Angeles</t>
  </si>
  <si>
    <t>Electric Generation</t>
  </si>
  <si>
    <t>Backbone Transportation Service</t>
  </si>
  <si>
    <t>Demand Scenario</t>
  </si>
  <si>
    <t>Wholesale</t>
  </si>
  <si>
    <t>2024 Local Reliability Demand</t>
  </si>
  <si>
    <t>2024 Planning Area Demand</t>
  </si>
  <si>
    <t>SDG&amp;E</t>
  </si>
  <si>
    <t>San Diego</t>
  </si>
  <si>
    <t xml:space="preserve">Sector </t>
  </si>
  <si>
    <t>2024$/Therm</t>
  </si>
  <si>
    <t>PG&amp;E CG</t>
  </si>
  <si>
    <t>SCG CG</t>
  </si>
  <si>
    <t>SCG Whole sale</t>
  </si>
  <si>
    <t>SDG&amp;E 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</si>
</sst>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_(* #,##0_);_(* \(#,##0\);_(* &quot;-&quot;??_);_(@_)"/>
    <numFmt numFmtId="166" formatCode="_(&quot;$&quot;* #,##0_);_(&quot;$&quot;* \(#,##0\);_(&quot;$&quot;* &quot;-&quot;??_);_(@_)"/>
  </numFmts>
  <fonts count="6" x14ac:knownFonts="1">
    <font>
      <sz val="12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Aptos Narrow"/>
      <family val="2"/>
      <scheme val="minor"/>
    </font>
    <font>
      <sz val="8"/>
      <name val="Tahoma"/>
      <family val="2"/>
    </font>
    <font>
      <sz val="12"/>
      <name val="Tahoma"/>
      <family val="2"/>
    </font>
    <font>
      <sz val="14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5" fontId="0" fillId="0" borderId="1" xfId="3" applyNumberFormat="1" applyFont="1" applyBorder="1"/>
    <xf numFmtId="165" fontId="4" fillId="0" borderId="1" xfId="3" applyNumberFormat="1" applyFont="1" applyBorder="1"/>
    <xf numFmtId="166" fontId="0" fillId="0" borderId="1" xfId="1" applyNumberFormat="1" applyFont="1" applyBorder="1"/>
    <xf numFmtId="166" fontId="0" fillId="0" borderId="0" xfId="1" applyNumberFormat="1" applyFont="1" applyBorder="1"/>
    <xf numFmtId="0" fontId="5" fillId="0" borderId="0" xfId="0" applyFont="1"/>
    <xf numFmtId="0" fontId="5" fillId="0" borderId="1" xfId="0" applyFont="1" applyBorder="1"/>
    <xf numFmtId="0" fontId="5" fillId="0" borderId="1" xfId="2" applyFont="1" applyBorder="1"/>
    <xf numFmtId="44" fontId="5" fillId="0" borderId="1" xfId="1" applyFont="1" applyBorder="1"/>
    <xf numFmtId="166" fontId="1" fillId="0" borderId="0" xfId="1" applyNumberFormat="1" applyFont="1" applyFill="1" applyBorder="1"/>
    <xf numFmtId="166" fontId="0" fillId="0" borderId="2" xfId="1" applyNumberFormat="1" applyFont="1" applyBorder="1" applyAlignment="1">
      <alignment horizontal="center"/>
    </xf>
    <xf numFmtId="166" fontId="1" fillId="0" borderId="1" xfId="1" applyNumberFormat="1" applyFont="1" applyFill="1" applyBorder="1"/>
    <xf numFmtId="166" fontId="0" fillId="0" borderId="1" xfId="1" applyNumberFormat="1" applyFont="1" applyBorder="1" applyAlignment="1">
      <alignment horizontal="center"/>
    </xf>
    <xf numFmtId="44" fontId="0" fillId="0" borderId="0" xfId="0" applyNumberFormat="1"/>
    <xf numFmtId="44" fontId="0" fillId="2" borderId="1" xfId="0" applyNumberFormat="1" applyFill="1" applyBorder="1"/>
    <xf numFmtId="164" fontId="0" fillId="0" borderId="1" xfId="1" applyNumberFormat="1" applyFont="1" applyFill="1" applyBorder="1"/>
    <xf numFmtId="164" fontId="0" fillId="2" borderId="1" xfId="0" applyNumberFormat="1" applyFill="1" applyBorder="1"/>
    <xf numFmtId="44" fontId="0" fillId="0" borderId="1" xfId="1" applyFont="1" applyFill="1" applyBorder="1"/>
  </cellXfs>
  <cellStyles count="4">
    <cellStyle name="Comma" xfId="3" builtinId="3"/>
    <cellStyle name="Currency" xfId="1" builtinId="4"/>
    <cellStyle name="Normal" xfId="0" builtinId="0"/>
    <cellStyle name="Normal 11" xfId="2" xr:uid="{D579E5CA-1698-4C88-8721-9BD7117F84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Residential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'PG&amp;E Res'!$A$2:$A$27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'PG&amp;E Res'!$J$2:$J$27</c:f>
              <c:numCache>
                <c:formatCode>_("$"* #,##0.00_);_("$"* \(#,##0.00\);_("$"* "-"??_);_(@_)</c:formatCode>
                <c:ptCount val="26"/>
                <c:pt idx="0">
                  <c:v>2.5228493226106727</c:v>
                </c:pt>
                <c:pt idx="1">
                  <c:v>2.590000648162512</c:v>
                </c:pt>
                <c:pt idx="2">
                  <c:v>2.6900701040701711</c:v>
                </c:pt>
                <c:pt idx="3">
                  <c:v>2.8112575821507857</c:v>
                </c:pt>
                <c:pt idx="4">
                  <c:v>2.9254872577856545</c:v>
                </c:pt>
                <c:pt idx="5">
                  <c:v>3.0585117729583491</c:v>
                </c:pt>
                <c:pt idx="6">
                  <c:v>3.2238271435728647</c:v>
                </c:pt>
                <c:pt idx="7">
                  <c:v>3.4124206748618331</c:v>
                </c:pt>
                <c:pt idx="8">
                  <c:v>3.6029455207942958</c:v>
                </c:pt>
                <c:pt idx="9">
                  <c:v>3.7823455248400997</c:v>
                </c:pt>
                <c:pt idx="10">
                  <c:v>3.9664408234239832</c:v>
                </c:pt>
                <c:pt idx="11">
                  <c:v>4.171448025618778</c:v>
                </c:pt>
                <c:pt idx="12">
                  <c:v>4.3945043974216356</c:v>
                </c:pt>
                <c:pt idx="13">
                  <c:v>4.6411939035150818</c:v>
                </c:pt>
                <c:pt idx="14">
                  <c:v>4.8441595184513027</c:v>
                </c:pt>
                <c:pt idx="15">
                  <c:v>5.1234795816517931</c:v>
                </c:pt>
                <c:pt idx="16">
                  <c:v>5.3802096672634772</c:v>
                </c:pt>
                <c:pt idx="17">
                  <c:v>5.6674173552767595</c:v>
                </c:pt>
                <c:pt idx="18">
                  <c:v>5.9177515974903381</c:v>
                </c:pt>
                <c:pt idx="19">
                  <c:v>6.2246896867971095</c:v>
                </c:pt>
                <c:pt idx="20">
                  <c:v>6.5415491080971542</c:v>
                </c:pt>
                <c:pt idx="21">
                  <c:v>6.8627142587778405</c:v>
                </c:pt>
                <c:pt idx="22">
                  <c:v>7.1781784909457276</c:v>
                </c:pt>
                <c:pt idx="23">
                  <c:v>7.5689161873608084</c:v>
                </c:pt>
                <c:pt idx="24">
                  <c:v>7.92639723388627</c:v>
                </c:pt>
                <c:pt idx="25">
                  <c:v>8.3207951540636635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1-4565-87AC-FFD0A18D4151}"/>
            </c:ext>
          </c:extLst>
        </c:ser>
        <c:ser>
          <c:idx val="1"/>
          <c:order val="1"/>
          <c:tx>
            <c:v>Front Load RR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'PG&amp;E Res'!#REF!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CE1-4565-87AC-FFD0A18D4151}"/>
            </c:ext>
          </c:extLst>
        </c:ser>
        <c:ser>
          <c:idx val="2"/>
          <c:order val="2"/>
          <c:tx>
            <c:v>Pruning RR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'PG&amp;E Res'!#REF!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5CE1-4565-87AC-FFD0A18D4151}"/>
            </c:ext>
          </c:extLst>
        </c:ser>
        <c:ser>
          <c:idx val="4"/>
          <c:order val="3"/>
          <c:tx>
            <c:v>Commercial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'PG&amp;E Com'!$J$2:$J$27</c:f>
              <c:numCache>
                <c:formatCode>_("$"* #,##0.000_);_("$"* \(#,##0.000\);_("$"* "-"??_);_(@_)</c:formatCode>
                <c:ptCount val="26"/>
                <c:pt idx="0">
                  <c:v>1.9756463807971549</c:v>
                </c:pt>
                <c:pt idx="1">
                  <c:v>2.0044860859398987</c:v>
                </c:pt>
                <c:pt idx="2">
                  <c:v>2.0707742259526216</c:v>
                </c:pt>
                <c:pt idx="3">
                  <c:v>2.1552340525494538</c:v>
                </c:pt>
                <c:pt idx="4">
                  <c:v>2.2331491760567017</c:v>
                </c:pt>
                <c:pt idx="5">
                  <c:v>2.334172111113141</c:v>
                </c:pt>
                <c:pt idx="6">
                  <c:v>2.4554370904385165</c:v>
                </c:pt>
                <c:pt idx="7">
                  <c:v>2.5991586372051678</c:v>
                </c:pt>
                <c:pt idx="8">
                  <c:v>2.7354331923793866</c:v>
                </c:pt>
                <c:pt idx="9">
                  <c:v>2.8493526911860014</c:v>
                </c:pt>
                <c:pt idx="10">
                  <c:v>2.9595136335242747</c:v>
                </c:pt>
                <c:pt idx="11">
                  <c:v>3.0870453780737024</c:v>
                </c:pt>
                <c:pt idx="12">
                  <c:v>3.2327368960168861</c:v>
                </c:pt>
                <c:pt idx="13">
                  <c:v>3.4053442486344982</c:v>
                </c:pt>
                <c:pt idx="14">
                  <c:v>3.5380591920442419</c:v>
                </c:pt>
                <c:pt idx="15">
                  <c:v>3.7516797163089413</c:v>
                </c:pt>
                <c:pt idx="16">
                  <c:v>3.941214837348074</c:v>
                </c:pt>
                <c:pt idx="17">
                  <c:v>4.1624114091224875</c:v>
                </c:pt>
                <c:pt idx="18">
                  <c:v>4.3470833702268923</c:v>
                </c:pt>
                <c:pt idx="19">
                  <c:v>4.5873014751553516</c:v>
                </c:pt>
                <c:pt idx="20">
                  <c:v>4.832932102126688</c:v>
                </c:pt>
                <c:pt idx="21">
                  <c:v>5.0783157603094988</c:v>
                </c:pt>
                <c:pt idx="22">
                  <c:v>5.3206422106703322</c:v>
                </c:pt>
                <c:pt idx="23">
                  <c:v>5.6390050759305126</c:v>
                </c:pt>
                <c:pt idx="24">
                  <c:v>5.9231498039611079</c:v>
                </c:pt>
                <c:pt idx="25">
                  <c:v>6.2433712276056283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4-4001-85A8-2C71AAC1D108}"/>
            </c:ext>
          </c:extLst>
        </c:ser>
        <c:ser>
          <c:idx val="5"/>
          <c:order val="4"/>
          <c:tx>
            <c:v>Industrial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'PG&amp;E Ind'!$J$2:$J$27</c:f>
              <c:numCache>
                <c:formatCode>_("$"* #,##0.000_);_("$"* \(#,##0.000\);_("$"* "-"??_);_(@_)</c:formatCode>
                <c:ptCount val="26"/>
                <c:pt idx="0">
                  <c:v>1.0710156026111897</c:v>
                </c:pt>
                <c:pt idx="1">
                  <c:v>1.0601864856295062</c:v>
                </c:pt>
                <c:pt idx="2">
                  <c:v>1.0810906612201305</c:v>
                </c:pt>
                <c:pt idx="3">
                  <c:v>1.1212856835993603</c:v>
                </c:pt>
                <c:pt idx="4">
                  <c:v>1.1520933207214732</c:v>
                </c:pt>
                <c:pt idx="5">
                  <c:v>1.1969428636894093</c:v>
                </c:pt>
                <c:pt idx="6">
                  <c:v>1.2608448655116407</c:v>
                </c:pt>
                <c:pt idx="7">
                  <c:v>1.345589449620143</c:v>
                </c:pt>
                <c:pt idx="8">
                  <c:v>1.425403410618157</c:v>
                </c:pt>
                <c:pt idx="9">
                  <c:v>1.4837215796854912</c:v>
                </c:pt>
                <c:pt idx="10">
                  <c:v>1.5395144802193785</c:v>
                </c:pt>
                <c:pt idx="11">
                  <c:v>1.608951866403167</c:v>
                </c:pt>
                <c:pt idx="12">
                  <c:v>1.6889549376532589</c:v>
                </c:pt>
                <c:pt idx="13">
                  <c:v>1.7828883422892103</c:v>
                </c:pt>
                <c:pt idx="14">
                  <c:v>1.8248426164574938</c:v>
                </c:pt>
                <c:pt idx="15">
                  <c:v>1.9348550781854312</c:v>
                </c:pt>
                <c:pt idx="16">
                  <c:v>2.0135822783534185</c:v>
                </c:pt>
                <c:pt idx="17">
                  <c:v>2.1137548084321276</c:v>
                </c:pt>
                <c:pt idx="18">
                  <c:v>2.1676304673300297</c:v>
                </c:pt>
                <c:pt idx="19">
                  <c:v>2.2681568570650654</c:v>
                </c:pt>
                <c:pt idx="20">
                  <c:v>2.3665612187593199</c:v>
                </c:pt>
                <c:pt idx="21">
                  <c:v>2.4586401587345676</c:v>
                </c:pt>
                <c:pt idx="22">
                  <c:v>2.5337591406437703</c:v>
                </c:pt>
                <c:pt idx="23">
                  <c:v>2.6719317950160018</c:v>
                </c:pt>
                <c:pt idx="24">
                  <c:v>2.7644161762356867</c:v>
                </c:pt>
                <c:pt idx="25">
                  <c:v>2.88063302900132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4-4001-85A8-2C71AAC1D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89535"/>
        <c:axId val="595605247"/>
        <c:extLst/>
      </c:lineChart>
      <c:lineChart>
        <c:grouping val="standard"/>
        <c:varyColors val="0"/>
        <c:ser>
          <c:idx val="3"/>
          <c:order val="5"/>
          <c:tx>
            <c:v>Base Demand</c:v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'PG&amp;E Res'!$K$2:$K$27</c:f>
              <c:numCache>
                <c:formatCode>_(* #,##0_);_(* \(#,##0\);_(* "-"??_);_(@_)</c:formatCode>
                <c:ptCount val="26"/>
                <c:pt idx="0">
                  <c:v>1772.78042438753</c:v>
                </c:pt>
                <c:pt idx="1">
                  <c:v>1775.73257568029</c:v>
                </c:pt>
                <c:pt idx="2">
                  <c:v>1780.57808142822</c:v>
                </c:pt>
                <c:pt idx="3">
                  <c:v>1786.7274130414</c:v>
                </c:pt>
                <c:pt idx="4">
                  <c:v>1793.66881931439</c:v>
                </c:pt>
                <c:pt idx="5">
                  <c:v>1799.6547555611501</c:v>
                </c:pt>
                <c:pt idx="6">
                  <c:v>1799.67281226982</c:v>
                </c:pt>
                <c:pt idx="7">
                  <c:v>1801.3806851208999</c:v>
                </c:pt>
                <c:pt idx="8">
                  <c:v>1802.36362834238</c:v>
                </c:pt>
                <c:pt idx="9">
                  <c:v>1800.9356952630999</c:v>
                </c:pt>
                <c:pt idx="10">
                  <c:v>1799.1443728571501</c:v>
                </c:pt>
                <c:pt idx="11">
                  <c:v>1797.1185300217401</c:v>
                </c:pt>
                <c:pt idx="12">
                  <c:v>1794.9888181122401</c:v>
                </c:pt>
                <c:pt idx="13">
                  <c:v>1791.9693975585101</c:v>
                </c:pt>
                <c:pt idx="14">
                  <c:v>1789.08000911863</c:v>
                </c:pt>
                <c:pt idx="15">
                  <c:v>1786.3951812222899</c:v>
                </c:pt>
                <c:pt idx="16">
                  <c:v>1783.9467885465201</c:v>
                </c:pt>
                <c:pt idx="17">
                  <c:v>1781.7611460647099</c:v>
                </c:pt>
                <c:pt idx="18">
                  <c:v>1779.8495363336699</c:v>
                </c:pt>
                <c:pt idx="19">
                  <c:v>1778.20926640114</c:v>
                </c:pt>
                <c:pt idx="20">
                  <c:v>1776.3583578092</c:v>
                </c:pt>
                <c:pt idx="21">
                  <c:v>1774.7752849711701</c:v>
                </c:pt>
                <c:pt idx="22">
                  <c:v>1773.45281750953</c:v>
                </c:pt>
                <c:pt idx="23">
                  <c:v>1772.3832307520299</c:v>
                </c:pt>
                <c:pt idx="24">
                  <c:v>1771.55652652913</c:v>
                </c:pt>
                <c:pt idx="25">
                  <c:v>1770.95199903291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1-40EB-917E-36ECE85F5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422896"/>
        <c:axId val="994683040"/>
      </c:lineChart>
      <c:catAx>
        <c:axId val="55938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 "/>
                <a:ea typeface="+mn-ea"/>
                <a:cs typeface="+mn-cs"/>
              </a:defRPr>
            </a:pPr>
            <a:endParaRPr lang="en-US"/>
          </a:p>
        </c:txPr>
        <c:crossAx val="595605247"/>
        <c:crosses val="autoZero"/>
        <c:auto val="1"/>
        <c:lblAlgn val="ctr"/>
        <c:lblOffset val="100"/>
        <c:noMultiLvlLbl val="0"/>
      </c:catAx>
      <c:valAx>
        <c:axId val="595605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2025$/Therm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59389535"/>
        <c:crosses val="autoZero"/>
        <c:crossBetween val="between"/>
      </c:valAx>
      <c:valAx>
        <c:axId val="994683040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MM Therms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894422896"/>
        <c:crosses val="max"/>
        <c:crossBetween val="between"/>
      </c:valAx>
      <c:catAx>
        <c:axId val="894422896"/>
        <c:scaling>
          <c:orientation val="minMax"/>
        </c:scaling>
        <c:delete val="1"/>
        <c:axPos val="b"/>
        <c:majorTickMark val="out"/>
        <c:minorTickMark val="none"/>
        <c:tickLblPos val="nextTo"/>
        <c:crossAx val="994683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Residential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'SoCalGas Res'!$A$2:$A$27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'SoCalGas Res'!$J$2:$J$27</c:f>
              <c:numCache>
                <c:formatCode>_("$"* #,##0.00_);_("$"* \(#,##0.00\);_("$"* "-"??_);_(@_)</c:formatCode>
                <c:ptCount val="26"/>
                <c:pt idx="0">
                  <c:v>1.7387570106346326</c:v>
                </c:pt>
                <c:pt idx="1">
                  <c:v>1.7933797639012872</c:v>
                </c:pt>
                <c:pt idx="2">
                  <c:v>1.8351134295242713</c:v>
                </c:pt>
                <c:pt idx="3">
                  <c:v>1.9648284667209004</c:v>
                </c:pt>
                <c:pt idx="4">
                  <c:v>2.0233209488936272</c:v>
                </c:pt>
                <c:pt idx="5">
                  <c:v>2.1101884625406626</c:v>
                </c:pt>
                <c:pt idx="6">
                  <c:v>2.2237222472512528</c:v>
                </c:pt>
                <c:pt idx="7">
                  <c:v>2.3617208938008782</c:v>
                </c:pt>
                <c:pt idx="8">
                  <c:v>2.4947132753120091</c:v>
                </c:pt>
                <c:pt idx="9">
                  <c:v>2.5846848266703866</c:v>
                </c:pt>
                <c:pt idx="10">
                  <c:v>2.6763092133590725</c:v>
                </c:pt>
                <c:pt idx="11">
                  <c:v>2.7990397125747633</c:v>
                </c:pt>
                <c:pt idx="12">
                  <c:v>2.9679524211373982</c:v>
                </c:pt>
                <c:pt idx="13">
                  <c:v>3.1633525970524516</c:v>
                </c:pt>
                <c:pt idx="14">
                  <c:v>3.2511131884741964</c:v>
                </c:pt>
                <c:pt idx="15">
                  <c:v>3.4228046852857652</c:v>
                </c:pt>
                <c:pt idx="16">
                  <c:v>3.594890453074985</c:v>
                </c:pt>
                <c:pt idx="17">
                  <c:v>3.8103611901364776</c:v>
                </c:pt>
                <c:pt idx="18">
                  <c:v>3.9277564292606946</c:v>
                </c:pt>
                <c:pt idx="19">
                  <c:v>4.1341536592335251</c:v>
                </c:pt>
                <c:pt idx="20">
                  <c:v>4.3665236667136034</c:v>
                </c:pt>
                <c:pt idx="21">
                  <c:v>4.5815237983189778</c:v>
                </c:pt>
                <c:pt idx="22">
                  <c:v>4.7633417897390649</c:v>
                </c:pt>
                <c:pt idx="23">
                  <c:v>5.0180745715289161</c:v>
                </c:pt>
                <c:pt idx="24">
                  <c:v>5.2646114542387696</c:v>
                </c:pt>
                <c:pt idx="25">
                  <c:v>5.5048564663999784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1-49CF-A1A3-D603339E3593}"/>
            </c:ext>
          </c:extLst>
        </c:ser>
        <c:ser>
          <c:idx val="4"/>
          <c:order val="3"/>
          <c:tx>
            <c:v>Commercial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'SoCalGas Com'!$J$2:$J$27</c:f>
              <c:numCache>
                <c:formatCode>_("$"* #,##0.000_);_("$"* \(#,##0.000\);_("$"* "-"??_);_(@_)</c:formatCode>
                <c:ptCount val="26"/>
                <c:pt idx="0">
                  <c:v>1.1904915620918777</c:v>
                </c:pt>
                <c:pt idx="1">
                  <c:v>1.2016528892640022</c:v>
                </c:pt>
                <c:pt idx="2">
                  <c:v>1.2002983679774206</c:v>
                </c:pt>
                <c:pt idx="3">
                  <c:v>1.2830034006904587</c:v>
                </c:pt>
                <c:pt idx="4">
                  <c:v>1.2915756559586105</c:v>
                </c:pt>
                <c:pt idx="5">
                  <c:v>1.3287010346312269</c:v>
                </c:pt>
                <c:pt idx="6">
                  <c:v>1.3884085058475302</c:v>
                </c:pt>
                <c:pt idx="7">
                  <c:v>1.4736404331017636</c:v>
                </c:pt>
                <c:pt idx="8">
                  <c:v>1.5506086473571297</c:v>
                </c:pt>
                <c:pt idx="9">
                  <c:v>1.5833851761913398</c:v>
                </c:pt>
                <c:pt idx="10">
                  <c:v>1.6143354075509806</c:v>
                </c:pt>
                <c:pt idx="11">
                  <c:v>1.6743780181445818</c:v>
                </c:pt>
                <c:pt idx="12">
                  <c:v>1.7782500804166383</c:v>
                </c:pt>
                <c:pt idx="13">
                  <c:v>1.906350598613191</c:v>
                </c:pt>
                <c:pt idx="14">
                  <c:v>1.9246732463765781</c:v>
                </c:pt>
                <c:pt idx="15">
                  <c:v>2.0257388280279534</c:v>
                </c:pt>
                <c:pt idx="16">
                  <c:v>2.1237581183082304</c:v>
                </c:pt>
                <c:pt idx="17">
                  <c:v>2.2635673605549256</c:v>
                </c:pt>
                <c:pt idx="18">
                  <c:v>2.3037796214162687</c:v>
                </c:pt>
                <c:pt idx="19">
                  <c:v>2.4308738139498947</c:v>
                </c:pt>
                <c:pt idx="20">
                  <c:v>2.579777249698755</c:v>
                </c:pt>
                <c:pt idx="21">
                  <c:v>2.707038998782342</c:v>
                </c:pt>
                <c:pt idx="22">
                  <c:v>2.8003094633817889</c:v>
                </c:pt>
                <c:pt idx="23">
                  <c:v>2.9645869901680073</c:v>
                </c:pt>
                <c:pt idx="24">
                  <c:v>3.117781940807351</c:v>
                </c:pt>
                <c:pt idx="25">
                  <c:v>3.2617178048862789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29E-BF77-A39A79299686}"/>
            </c:ext>
          </c:extLst>
        </c:ser>
        <c:ser>
          <c:idx val="5"/>
          <c:order val="4"/>
          <c:tx>
            <c:v>Industrial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'SoCalGas Ind'!$J$2:$J$27</c:f>
              <c:numCache>
                <c:formatCode>_("$"* #,##0.000_);_("$"* \(#,##0.000\);_("$"* "-"??_);_(@_)</c:formatCode>
                <c:ptCount val="26"/>
                <c:pt idx="0">
                  <c:v>0.5622336618607785</c:v>
                </c:pt>
                <c:pt idx="1">
                  <c:v>0.54810674841497509</c:v>
                </c:pt>
                <c:pt idx="2">
                  <c:v>0.51846798274781991</c:v>
                </c:pt>
                <c:pt idx="3">
                  <c:v>0.57389924978908047</c:v>
                </c:pt>
                <c:pt idx="4">
                  <c:v>0.554816733936222</c:v>
                </c:pt>
                <c:pt idx="5">
                  <c:v>0.56050107265583438</c:v>
                </c:pt>
                <c:pt idx="6">
                  <c:v>0.58797283160520708</c:v>
                </c:pt>
                <c:pt idx="7">
                  <c:v>0.63872040381162265</c:v>
                </c:pt>
                <c:pt idx="8">
                  <c:v>0.67980797063596932</c:v>
                </c:pt>
                <c:pt idx="9">
                  <c:v>0.67353042825316844</c:v>
                </c:pt>
                <c:pt idx="10">
                  <c:v>0.66186400537576595</c:v>
                </c:pt>
                <c:pt idx="11">
                  <c:v>0.67392714545252308</c:v>
                </c:pt>
                <c:pt idx="12">
                  <c:v>0.72486268580179691</c:v>
                </c:pt>
                <c:pt idx="13">
                  <c:v>0.79394334861809912</c:v>
                </c:pt>
                <c:pt idx="14">
                  <c:v>0.74818631911428302</c:v>
                </c:pt>
                <c:pt idx="15">
                  <c:v>0.77913294380123921</c:v>
                </c:pt>
                <c:pt idx="16">
                  <c:v>0.80306079015328335</c:v>
                </c:pt>
                <c:pt idx="17">
                  <c:v>0.86263331657505304</c:v>
                </c:pt>
                <c:pt idx="18">
                  <c:v>0.81605225397322823</c:v>
                </c:pt>
                <c:pt idx="19">
                  <c:v>0.85001255611387005</c:v>
                </c:pt>
                <c:pt idx="20">
                  <c:v>0.90014208120771311</c:v>
                </c:pt>
                <c:pt idx="21">
                  <c:v>0.92362404584098234</c:v>
                </c:pt>
                <c:pt idx="22">
                  <c:v>0.9041500371830129</c:v>
                </c:pt>
                <c:pt idx="23">
                  <c:v>0.94737134398162204</c:v>
                </c:pt>
                <c:pt idx="24">
                  <c:v>0.97166588216538163</c:v>
                </c:pt>
                <c:pt idx="25">
                  <c:v>0.97832978149334227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4-429E-BF77-A39A7929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868448"/>
        <c:axId val="163186748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Front Load RR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'SoCalGas Res'!$A$2:$A$27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'SoCalGas Res'!#REF!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421-49CF-A1A3-D603339E3593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Pruning RR</c:v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'SoCalGas Res'!$A$2:$A$27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'SoCalGas Res'!#REF!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421-49CF-A1A3-D603339E359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3"/>
          <c:order val="5"/>
          <c:tx>
            <c:v>Base Demand</c:v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'SoCalGas Res'!$K$2:$K$27</c:f>
              <c:numCache>
                <c:formatCode>_(* #,##0_);_(* \(#,##0\);_(* "-"??_);_(@_)</c:formatCode>
                <c:ptCount val="26"/>
                <c:pt idx="0">
                  <c:v>2290.1569573421598</c:v>
                </c:pt>
                <c:pt idx="1">
                  <c:v>2284.3880086931299</c:v>
                </c:pt>
                <c:pt idx="2">
                  <c:v>2280.7411928900001</c:v>
                </c:pt>
                <c:pt idx="3">
                  <c:v>2278.72692613665</c:v>
                </c:pt>
                <c:pt idx="4">
                  <c:v>2277.8259761192899</c:v>
                </c:pt>
                <c:pt idx="5">
                  <c:v>2277.6380247635102</c:v>
                </c:pt>
                <c:pt idx="6">
                  <c:v>2276.8470357490601</c:v>
                </c:pt>
                <c:pt idx="7">
                  <c:v>2280.2185859712799</c:v>
                </c:pt>
                <c:pt idx="8">
                  <c:v>2283.64061482223</c:v>
                </c:pt>
                <c:pt idx="9">
                  <c:v>2287.68395467031</c:v>
                </c:pt>
                <c:pt idx="10">
                  <c:v>2289.69219712329</c:v>
                </c:pt>
                <c:pt idx="11">
                  <c:v>2289.8884482221201</c:v>
                </c:pt>
                <c:pt idx="12">
                  <c:v>2288.9449589097098</c:v>
                </c:pt>
                <c:pt idx="13">
                  <c:v>2286.4343406233402</c:v>
                </c:pt>
                <c:pt idx="14">
                  <c:v>2283.8514409313898</c:v>
                </c:pt>
                <c:pt idx="15">
                  <c:v>2281.4550366461999</c:v>
                </c:pt>
                <c:pt idx="16">
                  <c:v>2279.38249087337</c:v>
                </c:pt>
                <c:pt idx="17">
                  <c:v>2277.6850281458701</c:v>
                </c:pt>
                <c:pt idx="18">
                  <c:v>2276.38264969189</c:v>
                </c:pt>
                <c:pt idx="19">
                  <c:v>2275.4886906708098</c:v>
                </c:pt>
                <c:pt idx="20">
                  <c:v>2274.4498096400698</c:v>
                </c:pt>
                <c:pt idx="21">
                  <c:v>2273.8133384207299</c:v>
                </c:pt>
                <c:pt idx="22">
                  <c:v>2273.5647886669899</c:v>
                </c:pt>
                <c:pt idx="23">
                  <c:v>2273.68041173347</c:v>
                </c:pt>
                <c:pt idx="24">
                  <c:v>2274.1682964124898</c:v>
                </c:pt>
                <c:pt idx="25">
                  <c:v>2275.0044587463899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F-4A2D-9678-6ECF3EFF2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665392"/>
        <c:axId val="316665872"/>
      </c:lineChart>
      <c:catAx>
        <c:axId val="163186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1867488"/>
        <c:crosses val="autoZero"/>
        <c:auto val="1"/>
        <c:lblAlgn val="ctr"/>
        <c:lblOffset val="100"/>
        <c:noMultiLvlLbl val="0"/>
      </c:catAx>
      <c:valAx>
        <c:axId val="163186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2025$/Therm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1868448"/>
        <c:crosses val="autoZero"/>
        <c:crossBetween val="between"/>
        <c:minorUnit val="0.1"/>
      </c:valAx>
      <c:valAx>
        <c:axId val="316665872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4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MM Therms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16665392"/>
        <c:crosses val="max"/>
        <c:crossBetween val="between"/>
      </c:valAx>
      <c:catAx>
        <c:axId val="316665392"/>
        <c:scaling>
          <c:orientation val="minMax"/>
        </c:scaling>
        <c:delete val="1"/>
        <c:axPos val="b"/>
        <c:majorTickMark val="out"/>
        <c:minorTickMark val="none"/>
        <c:tickLblPos val="nextTo"/>
        <c:crossAx val="316665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2023 CED Base Demand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'SoCalGas Res'!$A$2:$A$27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'SoCalGas Res'!$J$2:$J$27</c:f>
              <c:numCache>
                <c:formatCode>_("$"* #,##0.00_);_("$"* \(#,##0.00\);_("$"* "-"??_);_(@_)</c:formatCode>
                <c:ptCount val="26"/>
                <c:pt idx="0">
                  <c:v>1.7387570106346326</c:v>
                </c:pt>
                <c:pt idx="1">
                  <c:v>1.7933797639012872</c:v>
                </c:pt>
                <c:pt idx="2">
                  <c:v>1.8351134295242713</c:v>
                </c:pt>
                <c:pt idx="3">
                  <c:v>1.9648284667209004</c:v>
                </c:pt>
                <c:pt idx="4">
                  <c:v>2.0233209488936272</c:v>
                </c:pt>
                <c:pt idx="5">
                  <c:v>2.1101884625406626</c:v>
                </c:pt>
                <c:pt idx="6">
                  <c:v>2.2237222472512528</c:v>
                </c:pt>
                <c:pt idx="7">
                  <c:v>2.3617208938008782</c:v>
                </c:pt>
                <c:pt idx="8">
                  <c:v>2.4947132753120091</c:v>
                </c:pt>
                <c:pt idx="9">
                  <c:v>2.5846848266703866</c:v>
                </c:pt>
                <c:pt idx="10">
                  <c:v>2.6763092133590725</c:v>
                </c:pt>
                <c:pt idx="11">
                  <c:v>2.7990397125747633</c:v>
                </c:pt>
                <c:pt idx="12">
                  <c:v>2.9679524211373982</c:v>
                </c:pt>
                <c:pt idx="13">
                  <c:v>3.1633525970524516</c:v>
                </c:pt>
                <c:pt idx="14">
                  <c:v>3.2511131884741964</c:v>
                </c:pt>
                <c:pt idx="15">
                  <c:v>3.4228046852857652</c:v>
                </c:pt>
                <c:pt idx="16">
                  <c:v>3.594890453074985</c:v>
                </c:pt>
                <c:pt idx="17">
                  <c:v>3.8103611901364776</c:v>
                </c:pt>
                <c:pt idx="18">
                  <c:v>3.9277564292606946</c:v>
                </c:pt>
                <c:pt idx="19">
                  <c:v>4.1341536592335251</c:v>
                </c:pt>
                <c:pt idx="20">
                  <c:v>4.3665236667136034</c:v>
                </c:pt>
                <c:pt idx="21">
                  <c:v>4.5815237983189778</c:v>
                </c:pt>
                <c:pt idx="22">
                  <c:v>4.7633417897390649</c:v>
                </c:pt>
                <c:pt idx="23">
                  <c:v>5.0180745715289161</c:v>
                </c:pt>
                <c:pt idx="24">
                  <c:v>5.2646114542387696</c:v>
                </c:pt>
                <c:pt idx="25">
                  <c:v>5.5048564663999784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2-4D4C-B7F4-7E7C507D9213}"/>
            </c:ext>
          </c:extLst>
        </c:ser>
        <c:ser>
          <c:idx val="1"/>
          <c:order val="1"/>
          <c:tx>
            <c:v>2024 CED AAFS 2 Demand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'SoCalGas Res'!$J$28:$J$53</c:f>
              <c:numCache>
                <c:formatCode>_("$"* #,##0.00_);_("$"* \(#,##0.00\);_("$"* "-"??_);_(@_)</c:formatCode>
                <c:ptCount val="26"/>
                <c:pt idx="0">
                  <c:v>1.7645141976162182</c:v>
                </c:pt>
                <c:pt idx="1">
                  <c:v>1.8563573165324665</c:v>
                </c:pt>
                <c:pt idx="2">
                  <c:v>1.9482767408724413</c:v>
                </c:pt>
                <c:pt idx="3">
                  <c:v>2.1416294515654593</c:v>
                </c:pt>
                <c:pt idx="4">
                  <c:v>2.2954772227731119</c:v>
                </c:pt>
                <c:pt idx="5">
                  <c:v>2.5015500155175028</c:v>
                </c:pt>
                <c:pt idx="6">
                  <c:v>2.7656299424725428</c:v>
                </c:pt>
                <c:pt idx="7">
                  <c:v>3.0918116896776606</c:v>
                </c:pt>
                <c:pt idx="8">
                  <c:v>3.4624600822265799</c:v>
                </c:pt>
                <c:pt idx="9">
                  <c:v>3.8518877833678697</c:v>
                </c:pt>
                <c:pt idx="10">
                  <c:v>4.3266878069754604</c:v>
                </c:pt>
                <c:pt idx="11">
                  <c:v>4.936594269973785</c:v>
                </c:pt>
                <c:pt idx="12">
                  <c:v>5.7285954686189706</c:v>
                </c:pt>
                <c:pt idx="13">
                  <c:v>6.7267119141306466</c:v>
                </c:pt>
                <c:pt idx="14">
                  <c:v>7.8640572096950878</c:v>
                </c:pt>
                <c:pt idx="15">
                  <c:v>9.436890604732449</c:v>
                </c:pt>
                <c:pt idx="16">
                  <c:v>11.415763626324058</c:v>
                </c:pt>
                <c:pt idx="17">
                  <c:v>13.994000008646744</c:v>
                </c:pt>
                <c:pt idx="18">
                  <c:v>17.595743289937072</c:v>
                </c:pt>
                <c:pt idx="19">
                  <c:v>22.076103006430806</c:v>
                </c:pt>
                <c:pt idx="20">
                  <c:v>26.659961555075476</c:v>
                </c:pt>
                <c:pt idx="21">
                  <c:v>31.129466023725538</c:v>
                </c:pt>
                <c:pt idx="22">
                  <c:v>34.688370163402304</c:v>
                </c:pt>
                <c:pt idx="23">
                  <c:v>37.818514412908456</c:v>
                </c:pt>
                <c:pt idx="24">
                  <c:v>40.46438219275111</c:v>
                </c:pt>
                <c:pt idx="25">
                  <c:v>43.167636439697155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FF2-4D4C-B7F4-7E7C507D9213}"/>
            </c:ext>
          </c:extLst>
        </c:ser>
        <c:ser>
          <c:idx val="2"/>
          <c:order val="2"/>
          <c:tx>
            <c:v>2024 CED Local Reliability Demand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'SoCalGas Res'!$J$54:$J$79</c:f>
              <c:numCache>
                <c:formatCode>_("$"* #,##0.00_);_("$"* \(#,##0.00\);_("$"* "-"??_);_(@_)</c:formatCode>
                <c:ptCount val="26"/>
                <c:pt idx="0">
                  <c:v>1.8304202401300989</c:v>
                </c:pt>
                <c:pt idx="1">
                  <c:v>2.0187740880081009</c:v>
                </c:pt>
                <c:pt idx="2">
                  <c:v>2.2991512333509494</c:v>
                </c:pt>
                <c:pt idx="3">
                  <c:v>2.7772426894463531</c:v>
                </c:pt>
                <c:pt idx="4">
                  <c:v>3.3444069765191089</c:v>
                </c:pt>
                <c:pt idx="5">
                  <c:v>4.0124521723406739</c:v>
                </c:pt>
                <c:pt idx="6">
                  <c:v>4.929328575341664</c:v>
                </c:pt>
                <c:pt idx="7">
                  <c:v>6.1529083062904109</c:v>
                </c:pt>
                <c:pt idx="8">
                  <c:v>7.2359118486447738</c:v>
                </c:pt>
                <c:pt idx="9">
                  <c:v>8.45906006452946</c:v>
                </c:pt>
                <c:pt idx="10">
                  <c:v>9.3840226729976397</c:v>
                </c:pt>
                <c:pt idx="11">
                  <c:v>10.684484835919129</c:v>
                </c:pt>
                <c:pt idx="12">
                  <c:v>11.822377004250743</c:v>
                </c:pt>
                <c:pt idx="13">
                  <c:v>13.26593828274528</c:v>
                </c:pt>
                <c:pt idx="14">
                  <c:v>14.337789215604214</c:v>
                </c:pt>
                <c:pt idx="15">
                  <c:v>15.252727879650655</c:v>
                </c:pt>
                <c:pt idx="16">
                  <c:v>15.465365596896447</c:v>
                </c:pt>
                <c:pt idx="17">
                  <c:v>15.789384779412726</c:v>
                </c:pt>
                <c:pt idx="18">
                  <c:v>16.294289485823015</c:v>
                </c:pt>
                <c:pt idx="19">
                  <c:v>16.791815355339565</c:v>
                </c:pt>
                <c:pt idx="20">
                  <c:v>17.209228099816713</c:v>
                </c:pt>
                <c:pt idx="21">
                  <c:v>17.645412401477721</c:v>
                </c:pt>
                <c:pt idx="22">
                  <c:v>18.074756756200635</c:v>
                </c:pt>
                <c:pt idx="23">
                  <c:v>18.622904641466814</c:v>
                </c:pt>
                <c:pt idx="24">
                  <c:v>19.191589580414259</c:v>
                </c:pt>
                <c:pt idx="25">
                  <c:v>19.796638240987715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FF2-4D4C-B7F4-7E7C507D9213}"/>
            </c:ext>
          </c:extLst>
        </c:ser>
        <c:ser>
          <c:idx val="4"/>
          <c:order val="3"/>
          <c:tx>
            <c:v>2024 CED Panning Area Demand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'SoCalGas Res'!$J$80:$J$105</c:f>
              <c:numCache>
                <c:formatCode>_("$"* #,##0.00_);_("$"* \(#,##0.00\);_("$"* "-"??_);_(@_)</c:formatCode>
                <c:ptCount val="26"/>
                <c:pt idx="0">
                  <c:v>1.7762874599035796</c:v>
                </c:pt>
                <c:pt idx="1">
                  <c:v>1.9136686096975437</c:v>
                </c:pt>
                <c:pt idx="2">
                  <c:v>2.1103412639114518</c:v>
                </c:pt>
                <c:pt idx="3">
                  <c:v>2.4475023430779221</c:v>
                </c:pt>
                <c:pt idx="4">
                  <c:v>2.7922070561646515</c:v>
                </c:pt>
                <c:pt idx="5">
                  <c:v>3.2537918536174333</c:v>
                </c:pt>
                <c:pt idx="6">
                  <c:v>3.8704875750718646</c:v>
                </c:pt>
                <c:pt idx="7">
                  <c:v>4.6908181510440974</c:v>
                </c:pt>
                <c:pt idx="8">
                  <c:v>5.7634347131902928</c:v>
                </c:pt>
                <c:pt idx="9">
                  <c:v>7.1877497217719277</c:v>
                </c:pt>
                <c:pt idx="10">
                  <c:v>8.6524995697406482</c:v>
                </c:pt>
                <c:pt idx="11">
                  <c:v>10.142517143205689</c:v>
                </c:pt>
                <c:pt idx="12">
                  <c:v>12.000872489733341</c:v>
                </c:pt>
                <c:pt idx="13">
                  <c:v>14.301069772857412</c:v>
                </c:pt>
                <c:pt idx="14">
                  <c:v>16.7785473070529</c:v>
                </c:pt>
                <c:pt idx="15">
                  <c:v>19.115747199628807</c:v>
                </c:pt>
                <c:pt idx="16">
                  <c:v>21.148935211800303</c:v>
                </c:pt>
                <c:pt idx="17">
                  <c:v>22.599364079460226</c:v>
                </c:pt>
                <c:pt idx="18">
                  <c:v>24.732151684398627</c:v>
                </c:pt>
                <c:pt idx="19">
                  <c:v>26.76667445706126</c:v>
                </c:pt>
                <c:pt idx="20">
                  <c:v>28.708456521398062</c:v>
                </c:pt>
                <c:pt idx="21">
                  <c:v>30.552000848607875</c:v>
                </c:pt>
                <c:pt idx="22">
                  <c:v>32.219704987833921</c:v>
                </c:pt>
                <c:pt idx="23">
                  <c:v>34.051006342906284</c:v>
                </c:pt>
                <c:pt idx="24">
                  <c:v>35.948822201201871</c:v>
                </c:pt>
                <c:pt idx="25">
                  <c:v>37.95738898401374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FF2-4D4C-B7F4-7E7C507D9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1868448"/>
        <c:axId val="1631867488"/>
      </c:lineChart>
      <c:catAx>
        <c:axId val="163186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ova" panose="020B050402020202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1867488"/>
        <c:crosses val="autoZero"/>
        <c:auto val="1"/>
        <c:lblAlgn val="ctr"/>
        <c:lblOffset val="100"/>
        <c:noMultiLvlLbl val="0"/>
      </c:catAx>
      <c:valAx>
        <c:axId val="163186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ova" panose="020B050402020202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600">
                    <a:latin typeface="Arial Nova" panose="020B050402020202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2025$/Therm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ova" panose="020B050402020202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ova" panose="020B050402020202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1868448"/>
        <c:crosses val="autoZero"/>
        <c:crossBetween val="between"/>
        <c:min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ova" panose="020B050402020202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Residential</c:v>
          </c:tx>
          <c:spPr>
            <a:ln w="28575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'SDG&amp;E Res'!$A$2:$A$27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'SDG&amp;E Res'!$J$2:$J$27</c:f>
              <c:numCache>
                <c:formatCode>_("$"* #,##0.00_);_("$"* \(#,##0.00\);_("$"* "-"??_);_(@_)</c:formatCode>
                <c:ptCount val="26"/>
                <c:pt idx="0">
                  <c:v>2.7007859545104749</c:v>
                </c:pt>
                <c:pt idx="1">
                  <c:v>2.7815555264062266</c:v>
                </c:pt>
                <c:pt idx="2">
                  <c:v>2.8468708314382098</c:v>
                </c:pt>
                <c:pt idx="3">
                  <c:v>2.9981746108715916</c:v>
                </c:pt>
                <c:pt idx="4">
                  <c:v>3.0790468447306227</c:v>
                </c:pt>
                <c:pt idx="5">
                  <c:v>3.1930191294840879</c:v>
                </c:pt>
                <c:pt idx="6">
                  <c:v>3.3361631380410985</c:v>
                </c:pt>
                <c:pt idx="7">
                  <c:v>3.5116180419909453</c:v>
                </c:pt>
                <c:pt idx="8">
                  <c:v>3.6848769893121363</c:v>
                </c:pt>
                <c:pt idx="9">
                  <c:v>3.8203731125438307</c:v>
                </c:pt>
                <c:pt idx="10">
                  <c:v>3.9565222941665046</c:v>
                </c:pt>
                <c:pt idx="11">
                  <c:v>4.1225530148695251</c:v>
                </c:pt>
                <c:pt idx="12">
                  <c:v>4.3338686583210499</c:v>
                </c:pt>
                <c:pt idx="13">
                  <c:v>4.5716977834548311</c:v>
                </c:pt>
                <c:pt idx="14">
                  <c:v>4.7017630442304039</c:v>
                </c:pt>
                <c:pt idx="15">
                  <c:v>4.9157982680157533</c:v>
                </c:pt>
                <c:pt idx="16">
                  <c:v>5.1303245358461158</c:v>
                </c:pt>
                <c:pt idx="17">
                  <c:v>5.3883380092102851</c:v>
                </c:pt>
                <c:pt idx="18">
                  <c:v>5.5483977509811773</c:v>
                </c:pt>
                <c:pt idx="19">
                  <c:v>5.7975715524326468</c:v>
                </c:pt>
                <c:pt idx="20">
                  <c:v>6.0730635392846031</c:v>
                </c:pt>
                <c:pt idx="21">
                  <c:v>6.3311786129024412</c:v>
                </c:pt>
                <c:pt idx="22">
                  <c:v>6.5560291012480452</c:v>
                </c:pt>
                <c:pt idx="23">
                  <c:v>6.8535435335362855</c:v>
                </c:pt>
                <c:pt idx="24">
                  <c:v>7.1425851369891946</c:v>
                </c:pt>
                <c:pt idx="25">
                  <c:v>7.4248760774787144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6-4292-B996-1B20C1B19508}"/>
            </c:ext>
          </c:extLst>
        </c:ser>
        <c:ser>
          <c:idx val="0"/>
          <c:order val="1"/>
          <c:tx>
            <c:v>Front Load RR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'SDG&amp;E Res'!#REF!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E696-4292-B996-1B20C1B19508}"/>
            </c:ext>
          </c:extLst>
        </c:ser>
        <c:ser>
          <c:idx val="2"/>
          <c:order val="2"/>
          <c:tx>
            <c:v>Pruning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'SDG&amp;E Res'!#REF!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E696-4292-B996-1B20C1B19508}"/>
            </c:ext>
          </c:extLst>
        </c:ser>
        <c:ser>
          <c:idx val="4"/>
          <c:order val="3"/>
          <c:tx>
            <c:v>Commercial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'SDG&amp;E Com'!$J$2:$J$27</c:f>
              <c:numCache>
                <c:formatCode>_("$"* #,##0.000_);_("$"* \(#,##0.000\);_("$"* "-"??_);_(@_)</c:formatCode>
                <c:ptCount val="26"/>
                <c:pt idx="0">
                  <c:v>1.2990477320967251</c:v>
                </c:pt>
                <c:pt idx="1">
                  <c:v>1.3096417168576684</c:v>
                </c:pt>
                <c:pt idx="2">
                  <c:v>1.307226206212285</c:v>
                </c:pt>
                <c:pt idx="3">
                  <c:v>1.3892929902032951</c:v>
                </c:pt>
                <c:pt idx="4">
                  <c:v>1.3989297789126978</c:v>
                </c:pt>
                <c:pt idx="5">
                  <c:v>1.4385979140562686</c:v>
                </c:pt>
                <c:pt idx="6">
                  <c:v>1.5017877105889288</c:v>
                </c:pt>
                <c:pt idx="7">
                  <c:v>1.5910264706500914</c:v>
                </c:pt>
                <c:pt idx="8">
                  <c:v>1.6716204966983566</c:v>
                </c:pt>
                <c:pt idx="9">
                  <c:v>1.7067288253949815</c:v>
                </c:pt>
                <c:pt idx="10">
                  <c:v>1.737864653094733</c:v>
                </c:pt>
                <c:pt idx="11">
                  <c:v>1.7954492069338432</c:v>
                </c:pt>
                <c:pt idx="12">
                  <c:v>1.8949841553852236</c:v>
                </c:pt>
                <c:pt idx="13">
                  <c:v>2.0170444244261896</c:v>
                </c:pt>
                <c:pt idx="14">
                  <c:v>2.0278959714459153</c:v>
                </c:pt>
                <c:pt idx="15">
                  <c:v>2.1201754438651323</c:v>
                </c:pt>
                <c:pt idx="16">
                  <c:v>2.208325649717704</c:v>
                </c:pt>
                <c:pt idx="17">
                  <c:v>2.337056319258958</c:v>
                </c:pt>
                <c:pt idx="18">
                  <c:v>2.364591801807002</c:v>
                </c:pt>
                <c:pt idx="19">
                  <c:v>2.477124665103164</c:v>
                </c:pt>
                <c:pt idx="20">
                  <c:v>2.6094878318719728</c:v>
                </c:pt>
                <c:pt idx="21">
                  <c:v>2.7181632520066432</c:v>
                </c:pt>
                <c:pt idx="22">
                  <c:v>2.7903173057972208</c:v>
                </c:pt>
                <c:pt idx="23">
                  <c:v>2.9307752842812205</c:v>
                </c:pt>
                <c:pt idx="24">
                  <c:v>3.0573519416150776</c:v>
                </c:pt>
                <c:pt idx="25">
                  <c:v>3.1716575143879941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D-461E-B3C2-309B3C3CF74E}"/>
            </c:ext>
          </c:extLst>
        </c:ser>
        <c:ser>
          <c:idx val="5"/>
          <c:order val="4"/>
          <c:tx>
            <c:v>Industrial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'SDG&amp;E Ind'!$J$2:$J$27</c:f>
              <c:numCache>
                <c:formatCode>_("$"* #,##0.000_);_("$"* \(#,##0.000\);_("$"* "-"??_);_(@_)</c:formatCode>
                <c:ptCount val="26"/>
                <c:pt idx="0">
                  <c:v>0.7927819324233969</c:v>
                </c:pt>
                <c:pt idx="1">
                  <c:v>0.78616533914047071</c:v>
                </c:pt>
                <c:pt idx="2">
                  <c:v>0.76453547368034436</c:v>
                </c:pt>
                <c:pt idx="3">
                  <c:v>0.82889555657398206</c:v>
                </c:pt>
                <c:pt idx="4">
                  <c:v>0.8194622483690488</c:v>
                </c:pt>
                <c:pt idx="5">
                  <c:v>0.83559431227910386</c:v>
                </c:pt>
                <c:pt idx="6">
                  <c:v>0.874165095699724</c:v>
                </c:pt>
                <c:pt idx="7">
                  <c:v>0.93641342913728143</c:v>
                </c:pt>
                <c:pt idx="8">
                  <c:v>0.98942797515404046</c:v>
                </c:pt>
                <c:pt idx="9">
                  <c:v>0.99545351011409311</c:v>
                </c:pt>
                <c:pt idx="10">
                  <c:v>0.99658349981289862</c:v>
                </c:pt>
                <c:pt idx="11">
                  <c:v>1.0220094766783763</c:v>
                </c:pt>
                <c:pt idx="12">
                  <c:v>1.0869961130566963</c:v>
                </c:pt>
                <c:pt idx="13">
                  <c:v>1.1707593335867763</c:v>
                </c:pt>
                <c:pt idx="14">
                  <c:v>1.1401853587528561</c:v>
                </c:pt>
                <c:pt idx="15">
                  <c:v>1.1868916334529187</c:v>
                </c:pt>
                <c:pt idx="16">
                  <c:v>1.2272618122749761</c:v>
                </c:pt>
                <c:pt idx="17">
                  <c:v>1.3039122700822787</c:v>
                </c:pt>
                <c:pt idx="18">
                  <c:v>1.2750323731963182</c:v>
                </c:pt>
                <c:pt idx="19">
                  <c:v>1.3271991692243654</c:v>
                </c:pt>
                <c:pt idx="20">
                  <c:v>1.3958593187628168</c:v>
                </c:pt>
                <c:pt idx="21">
                  <c:v>1.4386110991901315</c:v>
                </c:pt>
                <c:pt idx="22">
                  <c:v>1.4391751527998453</c:v>
                </c:pt>
                <c:pt idx="23">
                  <c:v>1.5028702786322228</c:v>
                </c:pt>
                <c:pt idx="24">
                  <c:v>1.54843175120932</c:v>
                </c:pt>
                <c:pt idx="25">
                  <c:v>1.5771621933647952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7D-461E-B3C2-309B3C3CF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156127"/>
        <c:axId val="595508383"/>
        <c:extLst/>
      </c:lineChart>
      <c:lineChart>
        <c:grouping val="standard"/>
        <c:varyColors val="0"/>
        <c:ser>
          <c:idx val="3"/>
          <c:order val="5"/>
          <c:tx>
            <c:v>Base Demand</c:v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'SDG&amp;E Res'!$K$2:$K$27</c:f>
              <c:numCache>
                <c:formatCode>_(* #,##0_);_(* \(#,##0\);_(* "-"??_);_(@_)</c:formatCode>
                <c:ptCount val="26"/>
                <c:pt idx="0">
                  <c:v>245.03885584699401</c:v>
                </c:pt>
                <c:pt idx="1">
                  <c:v>245.37574499467399</c:v>
                </c:pt>
                <c:pt idx="2">
                  <c:v>246.130975243368</c:v>
                </c:pt>
                <c:pt idx="3">
                  <c:v>247.18664122632001</c:v>
                </c:pt>
                <c:pt idx="4">
                  <c:v>248.224564286527</c:v>
                </c:pt>
                <c:pt idx="5">
                  <c:v>248.86802596253199</c:v>
                </c:pt>
                <c:pt idx="6">
                  <c:v>249.26605229895901</c:v>
                </c:pt>
                <c:pt idx="7">
                  <c:v>249.32937344080401</c:v>
                </c:pt>
                <c:pt idx="8">
                  <c:v>249.25184050810401</c:v>
                </c:pt>
                <c:pt idx="9">
                  <c:v>248.908281995838</c:v>
                </c:pt>
                <c:pt idx="10">
                  <c:v>248.60649525720001</c:v>
                </c:pt>
                <c:pt idx="11">
                  <c:v>248.35317089975101</c:v>
                </c:pt>
                <c:pt idx="12">
                  <c:v>248.14981124877801</c:v>
                </c:pt>
                <c:pt idx="13">
                  <c:v>247.88755412358799</c:v>
                </c:pt>
                <c:pt idx="14">
                  <c:v>247.673421724126</c:v>
                </c:pt>
                <c:pt idx="15">
                  <c:v>247.50788624886201</c:v>
                </c:pt>
                <c:pt idx="16">
                  <c:v>247.391272876708</c:v>
                </c:pt>
                <c:pt idx="17">
                  <c:v>247.321669256251</c:v>
                </c:pt>
                <c:pt idx="18">
                  <c:v>247.29477495014299</c:v>
                </c:pt>
                <c:pt idx="19">
                  <c:v>247.30784462881701</c:v>
                </c:pt>
                <c:pt idx="20">
                  <c:v>247.30343040449401</c:v>
                </c:pt>
                <c:pt idx="21">
                  <c:v>247.336440918541</c:v>
                </c:pt>
                <c:pt idx="22">
                  <c:v>247.404942658274</c:v>
                </c:pt>
                <c:pt idx="23">
                  <c:v>247.50976387304601</c:v>
                </c:pt>
                <c:pt idx="24">
                  <c:v>247.64802455724899</c:v>
                </c:pt>
                <c:pt idx="25">
                  <c:v>247.82021631223401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C-47B1-800C-D863D26F4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758112"/>
        <c:axId val="994661216"/>
      </c:lineChart>
      <c:catAx>
        <c:axId val="58215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95508383"/>
        <c:crosses val="autoZero"/>
        <c:auto val="1"/>
        <c:lblAlgn val="ctr"/>
        <c:lblOffset val="100"/>
        <c:noMultiLvlLbl val="0"/>
      </c:catAx>
      <c:valAx>
        <c:axId val="59550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2025$/Therm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82156127"/>
        <c:crosses val="autoZero"/>
        <c:crossBetween val="between"/>
      </c:valAx>
      <c:valAx>
        <c:axId val="99466121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6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MM Therms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solidFill>
              <a:schemeClr val="accent4"/>
            </a:solidFill>
            <a:prstDash val="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5758112"/>
        <c:crosses val="max"/>
        <c:crossBetween val="between"/>
      </c:valAx>
      <c:catAx>
        <c:axId val="905758112"/>
        <c:scaling>
          <c:orientation val="minMax"/>
        </c:scaling>
        <c:delete val="1"/>
        <c:axPos val="b"/>
        <c:majorTickMark val="out"/>
        <c:minorTickMark val="none"/>
        <c:tickLblPos val="nextTo"/>
        <c:crossAx val="994661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276224</xdr:colOff>
      <xdr:row>4</xdr:row>
      <xdr:rowOff>14286</xdr:rowOff>
    </xdr:from>
    <xdr:to>
      <xdr:col>29</xdr:col>
      <xdr:colOff>590549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B9445C-DA12-D212-9CF9-85D48BD0A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207644</xdr:colOff>
      <xdr:row>1</xdr:row>
      <xdr:rowOff>24765</xdr:rowOff>
    </xdr:from>
    <xdr:to>
      <xdr:col>28</xdr:col>
      <xdr:colOff>142875</xdr:colOff>
      <xdr:row>25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74300D-7755-E79E-A41B-AB6E4D89F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285750</xdr:colOff>
      <xdr:row>28</xdr:row>
      <xdr:rowOff>69272</xdr:rowOff>
    </xdr:from>
    <xdr:to>
      <xdr:col>27</xdr:col>
      <xdr:colOff>519545</xdr:colOff>
      <xdr:row>51</xdr:row>
      <xdr:rowOff>86591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9A174D-BD9E-44D1-9693-0CB09B93E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171450</xdr:colOff>
      <xdr:row>5</xdr:row>
      <xdr:rowOff>71436</xdr:rowOff>
    </xdr:from>
    <xdr:to>
      <xdr:col>31</xdr:col>
      <xdr:colOff>114300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ADAB31F-DFB6-8B59-29E6-89E23A597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0528-D861-45FB-A99A-F29277C82ADA}">
  <sheetPr>
    <tabColor rgb="FFFFFF00"/>
  </sheetPr>
  <dimension ref="A1"/>
  <sheetViews>
    <sheetView workbookViewId="0">
      <selection activeCell="K35" sqref="K35"/>
    </sheetView>
  </sheetViews>
  <sheetFormatPr defaultRowHeight="15" x14ac:dyDescent="0.2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98AC-B910-4FC1-A234-32D692AB2687}">
  <dimension ref="A1:L105"/>
  <sheetViews>
    <sheetView tabSelected="1" workbookViewId="0">
      <pane ySplit="1" topLeftCell="A83" activePane="bottomLeft" state="frozen"/>
      <selection pane="bottomLeft" activeCell="E116" sqref="E116"/>
    </sheetView>
  </sheetViews>
  <sheetFormatPr defaultRowHeight="15" x14ac:dyDescent="0.2"/>
  <cols>
    <col min="1" max="1" width="4.77734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8.44140625" style="1" bestFit="1" customWidth="1"/>
    <col min="6" max="6" width="8.33203125" style="1" bestFit="1" customWidth="1"/>
    <col min="7" max="7" width="10.44140625" style="1" bestFit="1" customWidth="1"/>
    <col min="8" max="8" width="16" style="2" bestFit="1" customWidth="1"/>
    <col min="9" max="9" width="18.6640625" style="2" bestFit="1" customWidth="1"/>
    <col min="10" max="10" width="14.5546875" style="18" bestFit="1" customWidth="1"/>
    <col min="11" max="11" width="9.33203125" style="3" bestFit="1" customWidth="1"/>
    <col min="12" max="12" width="18.88671875" style="5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6" t="s">
        <v>9</v>
      </c>
      <c r="K1" s="3" t="s">
        <v>10</v>
      </c>
      <c r="L1" s="5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21</v>
      </c>
      <c r="F2" s="1" t="s">
        <v>24</v>
      </c>
      <c r="G2" s="1" t="s">
        <v>25</v>
      </c>
      <c r="H2" s="2">
        <f>'Commodity Prices'!C2</f>
        <v>0.42032268491719482</v>
      </c>
      <c r="I2" s="17">
        <v>0.14191097694358368</v>
      </c>
      <c r="J2" s="18">
        <f t="shared" ref="J2:J65" si="0">H2+I2</f>
        <v>0.5622336618607785</v>
      </c>
      <c r="K2" s="4">
        <v>1636.94115741421</v>
      </c>
      <c r="L2" s="13">
        <v>4862697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1">_xlfn.CONCAT(B3, " ", C3)</f>
        <v>2023 Base Demand Constant RR</v>
      </c>
      <c r="E3" s="1" t="s">
        <v>21</v>
      </c>
      <c r="F3" s="1" t="s">
        <v>24</v>
      </c>
      <c r="G3" s="1" t="s">
        <v>25</v>
      </c>
      <c r="H3" s="2">
        <f>'Commodity Prices'!C3</f>
        <v>0.39891887694622175</v>
      </c>
      <c r="I3" s="17">
        <v>0.14918787146875329</v>
      </c>
      <c r="J3" s="18">
        <f t="shared" si="0"/>
        <v>0.54810674841497509</v>
      </c>
      <c r="K3" s="4">
        <v>1642.7368523437301</v>
      </c>
      <c r="L3" s="14">
        <v>5130145.335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21</v>
      </c>
      <c r="F4" s="1" t="s">
        <v>24</v>
      </c>
      <c r="G4" s="1" t="s">
        <v>25</v>
      </c>
      <c r="H4" s="2">
        <f>'Commodity Prices'!C4</f>
        <v>0.36160487260877</v>
      </c>
      <c r="I4" s="17">
        <v>0.15686311013904991</v>
      </c>
      <c r="J4" s="18">
        <f t="shared" si="0"/>
        <v>0.51846798274781991</v>
      </c>
      <c r="K4" s="4">
        <v>1648.28822370276</v>
      </c>
      <c r="L4" s="14">
        <v>5412303.3284249995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21</v>
      </c>
      <c r="F5" s="1" t="s">
        <v>24</v>
      </c>
      <c r="G5" s="1" t="s">
        <v>25</v>
      </c>
      <c r="H5" s="2">
        <f>'Commodity Prices'!C5</f>
        <v>0.4089028028437513</v>
      </c>
      <c r="I5" s="17">
        <v>0.16499644694532917</v>
      </c>
      <c r="J5" s="18">
        <f t="shared" si="0"/>
        <v>0.57389924978908047</v>
      </c>
      <c r="K5" s="4">
        <v>1653.2245461662901</v>
      </c>
      <c r="L5" s="14">
        <v>5709980.0114883743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21</v>
      </c>
      <c r="F6" s="1" t="s">
        <v>24</v>
      </c>
      <c r="G6" s="1" t="s">
        <v>25</v>
      </c>
      <c r="H6" s="2">
        <f>'Commodity Prices'!C6</f>
        <v>0.38117010929765083</v>
      </c>
      <c r="I6" s="17">
        <v>0.17364662463857111</v>
      </c>
      <c r="J6" s="18">
        <f t="shared" si="0"/>
        <v>0.554816733936222</v>
      </c>
      <c r="K6" s="4">
        <v>1657.2672599069499</v>
      </c>
      <c r="L6" s="14">
        <v>6024028.9121202342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21</v>
      </c>
      <c r="F7" s="1" t="s">
        <v>24</v>
      </c>
      <c r="G7" s="1" t="s">
        <v>25</v>
      </c>
      <c r="H7" s="2">
        <f>'Commodity Prices'!C7</f>
        <v>0.37757636290725344</v>
      </c>
      <c r="I7" s="17">
        <v>0.18292470974858099</v>
      </c>
      <c r="J7" s="18">
        <f t="shared" si="0"/>
        <v>0.56050107265583438</v>
      </c>
      <c r="K7" s="4">
        <v>1659.73587627129</v>
      </c>
      <c r="L7" s="14">
        <v>6355350.5022868467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21</v>
      </c>
      <c r="F8" s="1" t="s">
        <v>24</v>
      </c>
      <c r="G8" s="1" t="s">
        <v>25</v>
      </c>
      <c r="H8" s="2">
        <f>'Commodity Prices'!C8</f>
        <v>0.39518145775694219</v>
      </c>
      <c r="I8" s="17">
        <v>0.19279137384826495</v>
      </c>
      <c r="J8" s="18">
        <f t="shared" si="0"/>
        <v>0.58797283160520708</v>
      </c>
      <c r="K8" s="4">
        <v>1661.4076953814799</v>
      </c>
      <c r="L8" s="14">
        <v>6704894.7799126226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21</v>
      </c>
      <c r="F9" s="1" t="s">
        <v>24</v>
      </c>
      <c r="G9" s="1" t="s">
        <v>25</v>
      </c>
      <c r="H9" s="2">
        <f>'Commodity Prices'!C9</f>
        <v>0.43546275981049942</v>
      </c>
      <c r="I9" s="17">
        <v>0.20325764400112326</v>
      </c>
      <c r="J9" s="18">
        <f t="shared" si="0"/>
        <v>0.63872040381162265</v>
      </c>
      <c r="K9" s="4">
        <v>1662.52960739383</v>
      </c>
      <c r="L9" s="14">
        <v>7073663.9928078167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21</v>
      </c>
      <c r="F10" s="1" t="s">
        <v>24</v>
      </c>
      <c r="G10" s="1" t="s">
        <v>25</v>
      </c>
      <c r="H10" s="2">
        <f>'Commodity Prices'!C10</f>
        <v>0.46555619326316988</v>
      </c>
      <c r="I10" s="17">
        <v>0.21425177737279941</v>
      </c>
      <c r="J10" s="18">
        <f t="shared" si="0"/>
        <v>0.67980797063596932</v>
      </c>
      <c r="K10" s="4">
        <v>1663.9654394563599</v>
      </c>
      <c r="L10" s="14">
        <v>7462715.5124122463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21</v>
      </c>
      <c r="F11" s="1" t="s">
        <v>24</v>
      </c>
      <c r="G11" s="1" t="s">
        <v>25</v>
      </c>
      <c r="H11" s="2">
        <f>'Commodity Prices'!C11</f>
        <v>0.44770776723274097</v>
      </c>
      <c r="I11" s="17">
        <v>0.22582266102042753</v>
      </c>
      <c r="J11" s="18">
        <f t="shared" si="0"/>
        <v>0.67353042825316844</v>
      </c>
      <c r="K11" s="4">
        <v>1665.53465715023</v>
      </c>
      <c r="L11" s="14">
        <v>7873164.8655949198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21</v>
      </c>
      <c r="F12" s="1" t="s">
        <v>24</v>
      </c>
      <c r="G12" s="1" t="s">
        <v>25</v>
      </c>
      <c r="H12" s="2">
        <f>'Commodity Prices'!C12</f>
        <v>0.42377580121550951</v>
      </c>
      <c r="I12" s="17">
        <v>0.23808820416025642</v>
      </c>
      <c r="J12" s="18">
        <f t="shared" si="0"/>
        <v>0.66186400537576595</v>
      </c>
      <c r="K12" s="4">
        <v>1666.6168761086201</v>
      </c>
      <c r="L12" s="14">
        <v>8306188.9332026402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21</v>
      </c>
      <c r="F13" s="1" t="s">
        <v>24</v>
      </c>
      <c r="G13" s="1" t="s">
        <v>25</v>
      </c>
      <c r="H13" s="2">
        <f>'Commodity Prices'!C13</f>
        <v>0.42282063014120519</v>
      </c>
      <c r="I13" s="17">
        <v>0.25110651531131795</v>
      </c>
      <c r="J13" s="18">
        <f t="shared" si="0"/>
        <v>0.67392714545252308</v>
      </c>
      <c r="K13" s="4">
        <v>1667.1248795951999</v>
      </c>
      <c r="L13" s="14">
        <v>8763029.3245287854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21</v>
      </c>
      <c r="F14" s="1" t="s">
        <v>24</v>
      </c>
      <c r="G14" s="1" t="s">
        <v>25</v>
      </c>
      <c r="H14" s="2">
        <f>'Commodity Prices'!C14</f>
        <v>0.46000795551513057</v>
      </c>
      <c r="I14" s="17">
        <v>0.26485473028666634</v>
      </c>
      <c r="J14" s="18">
        <f t="shared" si="0"/>
        <v>0.72486268580179691</v>
      </c>
      <c r="K14" s="4">
        <v>1667.5191875057201</v>
      </c>
      <c r="L14" s="14">
        <v>9244995.9373778682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21</v>
      </c>
      <c r="F15" s="1" t="s">
        <v>24</v>
      </c>
      <c r="G15" s="1" t="s">
        <v>25</v>
      </c>
      <c r="H15" s="2">
        <f>'Commodity Prices'!C15</f>
        <v>0.51456587682669719</v>
      </c>
      <c r="I15" s="17">
        <v>0.27937747179140188</v>
      </c>
      <c r="J15" s="18">
        <f t="shared" si="0"/>
        <v>0.79394334861809912</v>
      </c>
      <c r="K15" s="4">
        <v>1667.7834136840199</v>
      </c>
      <c r="L15" s="14">
        <v>9753470.7139336504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21</v>
      </c>
      <c r="F16" s="1" t="s">
        <v>24</v>
      </c>
      <c r="G16" s="1" t="s">
        <v>25</v>
      </c>
      <c r="H16" s="2">
        <f>'Commodity Prices'!C16</f>
        <v>0.45348281983617966</v>
      </c>
      <c r="I16" s="17">
        <v>0.2947034992781033</v>
      </c>
      <c r="J16" s="18">
        <f t="shared" si="0"/>
        <v>0.74818631911428302</v>
      </c>
      <c r="K16" s="4">
        <v>1668.00827293667</v>
      </c>
      <c r="L16" s="14">
        <v>10289911.6032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21</v>
      </c>
      <c r="F17" s="1" t="s">
        <v>24</v>
      </c>
      <c r="G17" s="1" t="s">
        <v>25</v>
      </c>
      <c r="H17" s="2">
        <f>'Commodity Prices'!C17</f>
        <v>0.46820443741504958</v>
      </c>
      <c r="I17" s="17">
        <v>0.31092850638618963</v>
      </c>
      <c r="J17" s="18">
        <f t="shared" si="0"/>
        <v>0.77913294380123921</v>
      </c>
      <c r="K17" s="4">
        <v>1667.9207513137701</v>
      </c>
      <c r="L17" s="14">
        <v>10855856.741376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21</v>
      </c>
      <c r="F18" s="1" t="s">
        <v>24</v>
      </c>
      <c r="G18" s="1" t="s">
        <v>25</v>
      </c>
      <c r="H18" s="2">
        <f>'Commodity Prices'!C18</f>
        <v>0.47495294185069048</v>
      </c>
      <c r="I18" s="17">
        <v>0.32810784830259282</v>
      </c>
      <c r="J18" s="18">
        <f t="shared" si="0"/>
        <v>0.80306079015328335</v>
      </c>
      <c r="K18" s="4">
        <v>1667.5228488001601</v>
      </c>
      <c r="L18" s="14">
        <v>11452928.862151679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21</v>
      </c>
      <c r="F19" s="1" t="s">
        <v>24</v>
      </c>
      <c r="G19" s="1" t="s">
        <v>25</v>
      </c>
      <c r="H19" s="2">
        <f>'Commodity Prices'!C19</f>
        <v>0.51637407407114533</v>
      </c>
      <c r="I19" s="17">
        <v>0.34625924250390766</v>
      </c>
      <c r="J19" s="18">
        <f t="shared" si="0"/>
        <v>0.86263331657505304</v>
      </c>
      <c r="K19" s="4">
        <v>1667.01495996617</v>
      </c>
      <c r="L19" s="14">
        <v>12082839.949570021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21</v>
      </c>
      <c r="F20" s="1" t="s">
        <v>24</v>
      </c>
      <c r="G20" s="1" t="s">
        <v>25</v>
      </c>
      <c r="H20" s="2">
        <f>'Commodity Prices'!C20</f>
        <v>0.45061179332571727</v>
      </c>
      <c r="I20" s="17">
        <v>0.36544046064751101</v>
      </c>
      <c r="J20" s="18">
        <f t="shared" si="0"/>
        <v>0.81605225397322823</v>
      </c>
      <c r="K20" s="4">
        <v>1666.39019596241</v>
      </c>
      <c r="L20" s="14">
        <v>12747396.146796372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21</v>
      </c>
      <c r="F21" s="1" t="s">
        <v>24</v>
      </c>
      <c r="G21" s="1" t="s">
        <v>25</v>
      </c>
      <c r="H21" s="2">
        <f>'Commodity Prices'!C21</f>
        <v>0.46432488859086113</v>
      </c>
      <c r="I21" s="17">
        <v>0.38568766752300898</v>
      </c>
      <c r="J21" s="18">
        <f t="shared" si="0"/>
        <v>0.85001255611387005</v>
      </c>
      <c r="K21" s="4">
        <v>1665.75083150248</v>
      </c>
      <c r="L21" s="14">
        <v>13448502.934870172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21</v>
      </c>
      <c r="F22" s="1" t="s">
        <v>24</v>
      </c>
      <c r="G22" s="1" t="s">
        <v>25</v>
      </c>
      <c r="H22" s="2">
        <f>'Commodity Prices'!C22</f>
        <v>0.49308588431374639</v>
      </c>
      <c r="I22" s="17">
        <v>0.40705619689396672</v>
      </c>
      <c r="J22" s="18">
        <f t="shared" si="0"/>
        <v>0.90014208120771311</v>
      </c>
      <c r="K22" s="4">
        <v>1665.11364636338</v>
      </c>
      <c r="L22" s="14">
        <v>14188170.596288031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21</v>
      </c>
      <c r="F23" s="1" t="s">
        <v>24</v>
      </c>
      <c r="G23" s="1" t="s">
        <v>25</v>
      </c>
      <c r="H23" s="2">
        <f>'Commodity Prices'!C23</f>
        <v>0.49390307754194734</v>
      </c>
      <c r="I23" s="17">
        <v>0.42972096829903506</v>
      </c>
      <c r="J23" s="18">
        <f t="shared" si="0"/>
        <v>0.92362404584098234</v>
      </c>
      <c r="K23" s="4">
        <v>1664.0415446122399</v>
      </c>
      <c r="L23" s="14">
        <v>14968519.979083871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21</v>
      </c>
      <c r="F24" s="1" t="s">
        <v>24</v>
      </c>
      <c r="G24" s="1" t="s">
        <v>25</v>
      </c>
      <c r="H24" s="2">
        <f>'Commodity Prices'!C24</f>
        <v>0.45043048646855255</v>
      </c>
      <c r="I24" s="17">
        <v>0.4537195507144603</v>
      </c>
      <c r="J24" s="18">
        <f t="shared" si="0"/>
        <v>0.9041500371830129</v>
      </c>
      <c r="K24" s="4">
        <v>1662.70681429506</v>
      </c>
      <c r="L24" s="14">
        <v>15791788.577933483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21</v>
      </c>
      <c r="F25" s="1" t="s">
        <v>24</v>
      </c>
      <c r="G25" s="1" t="s">
        <v>25</v>
      </c>
      <c r="H25" s="2">
        <f>'Commodity Prices'!C25</f>
        <v>0.46818453309586233</v>
      </c>
      <c r="I25" s="17">
        <v>0.47918681088575965</v>
      </c>
      <c r="J25" s="18">
        <f t="shared" si="0"/>
        <v>0.94737134398162204</v>
      </c>
      <c r="K25" s="4">
        <v>1660.9278741666401</v>
      </c>
      <c r="L25" s="14">
        <v>16660336.949719824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21</v>
      </c>
      <c r="F26" s="1" t="s">
        <v>24</v>
      </c>
      <c r="G26" s="1" t="s">
        <v>25</v>
      </c>
      <c r="H26" s="2">
        <f>'Commodity Prices'!C26</f>
        <v>0.46550725195995413</v>
      </c>
      <c r="I26" s="17">
        <v>0.50615863020542751</v>
      </c>
      <c r="J26" s="18">
        <f t="shared" si="0"/>
        <v>0.97166588216538163</v>
      </c>
      <c r="K26" s="4">
        <v>1658.9047212426599</v>
      </c>
      <c r="L26" s="14">
        <v>17576655.481954414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21</v>
      </c>
      <c r="F27" s="1" t="s">
        <v>24</v>
      </c>
      <c r="G27" s="1" t="s">
        <v>25</v>
      </c>
      <c r="H27" s="2">
        <f>'Commodity Prices'!C27</f>
        <v>0.44366242421892194</v>
      </c>
      <c r="I27" s="17">
        <v>0.53466735727442039</v>
      </c>
      <c r="J27" s="18">
        <f t="shared" si="0"/>
        <v>0.97832978149334227</v>
      </c>
      <c r="K27" s="4">
        <v>1656.82591440651</v>
      </c>
      <c r="L27" s="14">
        <v>18543371.533461906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21</v>
      </c>
      <c r="F28" s="1" t="s">
        <v>24</v>
      </c>
      <c r="G28" s="1" t="s">
        <v>25</v>
      </c>
      <c r="H28" s="2">
        <f>H2</f>
        <v>0.42032268491719482</v>
      </c>
      <c r="I28" s="2">
        <v>0.14356308296239381</v>
      </c>
      <c r="J28" s="18">
        <f t="shared" si="0"/>
        <v>0.56388576787958866</v>
      </c>
      <c r="K28" s="3">
        <v>1618.1034431300268</v>
      </c>
      <c r="L28" s="5">
        <f>L2</f>
        <v>4862697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21</v>
      </c>
      <c r="F29" s="1" t="s">
        <v>24</v>
      </c>
      <c r="G29" s="1" t="s">
        <v>25</v>
      </c>
      <c r="H29" s="2">
        <f t="shared" ref="H29:H92" si="2">H3</f>
        <v>0.39891887694622175</v>
      </c>
      <c r="I29" s="2">
        <v>0.15426064966267133</v>
      </c>
      <c r="J29" s="18">
        <f t="shared" si="0"/>
        <v>0.55317952660889302</v>
      </c>
      <c r="K29" s="3">
        <v>1614.3165061822881</v>
      </c>
      <c r="L29" s="5">
        <f t="shared" ref="L29:L92" si="3">L3</f>
        <v>5130145.335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21</v>
      </c>
      <c r="F30" s="1" t="s">
        <v>24</v>
      </c>
      <c r="G30" s="1" t="s">
        <v>25</v>
      </c>
      <c r="H30" s="2">
        <f t="shared" si="2"/>
        <v>0.36160487260877</v>
      </c>
      <c r="I30" s="2">
        <v>0.16573456896101285</v>
      </c>
      <c r="J30" s="18">
        <f t="shared" si="0"/>
        <v>0.52733944156978285</v>
      </c>
      <c r="K30" s="3">
        <v>1610.7403036960936</v>
      </c>
      <c r="L30" s="5">
        <f t="shared" si="3"/>
        <v>5412303.3284249995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21</v>
      </c>
      <c r="F31" s="1" t="s">
        <v>24</v>
      </c>
      <c r="G31" s="1" t="s">
        <v>25</v>
      </c>
      <c r="H31" s="2">
        <f t="shared" si="2"/>
        <v>0.4089028028437513</v>
      </c>
      <c r="I31" s="2">
        <v>0.1778965225276217</v>
      </c>
      <c r="J31" s="18">
        <f t="shared" si="0"/>
        <v>0.58679932537137303</v>
      </c>
      <c r="K31" s="3">
        <v>1608.6662688560175</v>
      </c>
      <c r="L31" s="5">
        <f t="shared" si="3"/>
        <v>5709980.0114883743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21</v>
      </c>
      <c r="F32" s="1" t="s">
        <v>24</v>
      </c>
      <c r="G32" s="1" t="s">
        <v>25</v>
      </c>
      <c r="H32" s="2">
        <f t="shared" si="2"/>
        <v>0.38117010929765083</v>
      </c>
      <c r="I32" s="2">
        <v>0.19061982811252434</v>
      </c>
      <c r="J32" s="18">
        <f t="shared" si="0"/>
        <v>0.57178993741017514</v>
      </c>
      <c r="K32" s="3">
        <v>1609.3856547060593</v>
      </c>
      <c r="L32" s="5">
        <f t="shared" si="3"/>
        <v>6024028.9121202342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21</v>
      </c>
      <c r="F33" s="1" t="s">
        <v>24</v>
      </c>
      <c r="G33" s="1" t="s">
        <v>25</v>
      </c>
      <c r="H33" s="2">
        <f t="shared" si="2"/>
        <v>0.37757636290725344</v>
      </c>
      <c r="I33" s="2">
        <v>0.20416570857192354</v>
      </c>
      <c r="J33" s="18">
        <f t="shared" si="0"/>
        <v>0.581742071479177</v>
      </c>
      <c r="K33" s="3">
        <v>1610.7946725313536</v>
      </c>
      <c r="L33" s="5">
        <f t="shared" si="3"/>
        <v>6355350.5022868467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21</v>
      </c>
      <c r="F34" s="1" t="s">
        <v>24</v>
      </c>
      <c r="G34" s="1" t="s">
        <v>25</v>
      </c>
      <c r="H34" s="2">
        <f t="shared" si="2"/>
        <v>0.39518145775694219</v>
      </c>
      <c r="I34" s="2">
        <v>0.21858639424490484</v>
      </c>
      <c r="J34" s="18">
        <f t="shared" si="0"/>
        <v>0.61376785200184703</v>
      </c>
      <c r="K34" s="3">
        <v>1612.8524717567625</v>
      </c>
      <c r="L34" s="5">
        <f t="shared" si="3"/>
        <v>6704894.7799126226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21</v>
      </c>
      <c r="F35" s="1" t="s">
        <v>24</v>
      </c>
      <c r="G35" s="1" t="s">
        <v>25</v>
      </c>
      <c r="H35" s="2">
        <f t="shared" si="2"/>
        <v>0.43546275981049942</v>
      </c>
      <c r="I35" s="2">
        <v>0.23412091916000238</v>
      </c>
      <c r="J35" s="18">
        <f t="shared" si="0"/>
        <v>0.66958367897050186</v>
      </c>
      <c r="K35" s="3">
        <v>1614.2557241629024</v>
      </c>
      <c r="L35" s="5">
        <f t="shared" si="3"/>
        <v>7073663.9928078167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21</v>
      </c>
      <c r="F36" s="1" t="s">
        <v>24</v>
      </c>
      <c r="G36" s="1" t="s">
        <v>25</v>
      </c>
      <c r="H36" s="2">
        <f t="shared" si="2"/>
        <v>0.46555619326316988</v>
      </c>
      <c r="I36" s="2">
        <v>0.25075527169814921</v>
      </c>
      <c r="J36" s="18">
        <f t="shared" si="0"/>
        <v>0.71631146496131914</v>
      </c>
      <c r="K36" s="3">
        <v>1615.6871422780421</v>
      </c>
      <c r="L36" s="5">
        <f t="shared" si="3"/>
        <v>7462715.5124122463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21</v>
      </c>
      <c r="F37" s="1" t="s">
        <v>24</v>
      </c>
      <c r="G37" s="1" t="s">
        <v>25</v>
      </c>
      <c r="H37" s="2">
        <f t="shared" si="2"/>
        <v>0.44770776723274097</v>
      </c>
      <c r="I37" s="2">
        <v>0.26854546167850002</v>
      </c>
      <c r="J37" s="18">
        <f t="shared" si="0"/>
        <v>0.71625322891124099</v>
      </c>
      <c r="K37" s="3">
        <v>1617.2766225394378</v>
      </c>
      <c r="L37" s="5">
        <f t="shared" si="3"/>
        <v>7873164.8655949198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21</v>
      </c>
      <c r="F38" s="1" t="s">
        <v>24</v>
      </c>
      <c r="G38" s="1" t="s">
        <v>25</v>
      </c>
      <c r="H38" s="2">
        <f t="shared" si="2"/>
        <v>0.42377580121550951</v>
      </c>
      <c r="I38" s="2">
        <v>0.28773185442878735</v>
      </c>
      <c r="J38" s="18">
        <f t="shared" si="0"/>
        <v>0.71150765564429685</v>
      </c>
      <c r="K38" s="3">
        <v>1618.1134465936268</v>
      </c>
      <c r="L38" s="5">
        <f t="shared" si="3"/>
        <v>8306188.9332026402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21</v>
      </c>
      <c r="F39" s="1" t="s">
        <v>24</v>
      </c>
      <c r="G39" s="1" t="s">
        <v>25</v>
      </c>
      <c r="H39" s="2">
        <f t="shared" si="2"/>
        <v>0.42282063014120519</v>
      </c>
      <c r="I39" s="2">
        <v>0.30829309901392887</v>
      </c>
      <c r="J39" s="18">
        <f t="shared" si="0"/>
        <v>0.73111372915513406</v>
      </c>
      <c r="K39" s="3">
        <v>1618.9293390373227</v>
      </c>
      <c r="L39" s="5">
        <f t="shared" si="3"/>
        <v>8763029.3245287854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21</v>
      </c>
      <c r="F40" s="1" t="s">
        <v>24</v>
      </c>
      <c r="G40" s="1" t="s">
        <v>25</v>
      </c>
      <c r="H40" s="2">
        <f t="shared" si="2"/>
        <v>0.46000795551513057</v>
      </c>
      <c r="I40" s="2">
        <v>0.33037685254586818</v>
      </c>
      <c r="J40" s="18">
        <f t="shared" si="0"/>
        <v>0.79038480806099876</v>
      </c>
      <c r="K40" s="3">
        <v>1619.4847804577498</v>
      </c>
      <c r="L40" s="5">
        <f t="shared" si="3"/>
        <v>9244995.9373778682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21</v>
      </c>
      <c r="F41" s="1" t="s">
        <v>24</v>
      </c>
      <c r="G41" s="1" t="s">
        <v>25</v>
      </c>
      <c r="H41" s="2">
        <f t="shared" si="2"/>
        <v>0.51456587682669719</v>
      </c>
      <c r="I41" s="2">
        <v>0.35439770269941145</v>
      </c>
      <c r="J41" s="18">
        <f t="shared" si="0"/>
        <v>0.86896357952610859</v>
      </c>
      <c r="K41" s="3">
        <v>1618.4167691544608</v>
      </c>
      <c r="L41" s="5">
        <f t="shared" si="3"/>
        <v>9753470.7139336504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21</v>
      </c>
      <c r="F42" s="1" t="s">
        <v>24</v>
      </c>
      <c r="G42" s="1" t="s">
        <v>25</v>
      </c>
      <c r="H42" s="2">
        <f t="shared" si="2"/>
        <v>0.45348281983617966</v>
      </c>
      <c r="I42" s="2">
        <v>0.38019010920953916</v>
      </c>
      <c r="J42" s="18">
        <f t="shared" si="0"/>
        <v>0.83367292904571877</v>
      </c>
      <c r="K42" s="3">
        <v>1617.2428462087216</v>
      </c>
      <c r="L42" s="5">
        <f t="shared" si="3"/>
        <v>10289911.6032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21</v>
      </c>
      <c r="F43" s="1" t="s">
        <v>24</v>
      </c>
      <c r="G43" s="1" t="s">
        <v>25</v>
      </c>
      <c r="H43" s="2">
        <f t="shared" si="2"/>
        <v>0.46820443741504958</v>
      </c>
      <c r="I43" s="2">
        <v>0.40794623687704218</v>
      </c>
      <c r="J43" s="18">
        <f t="shared" si="0"/>
        <v>0.8761506742920917</v>
      </c>
      <c r="K43" s="3">
        <v>1615.7267198619454</v>
      </c>
      <c r="L43" s="5">
        <f t="shared" si="3"/>
        <v>10855856.741376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21</v>
      </c>
      <c r="F44" s="1" t="s">
        <v>24</v>
      </c>
      <c r="G44" s="1" t="s">
        <v>25</v>
      </c>
      <c r="H44" s="2">
        <f t="shared" si="2"/>
        <v>0.47495294185069048</v>
      </c>
      <c r="I44" s="2">
        <v>0.43784368912779154</v>
      </c>
      <c r="J44" s="18">
        <f t="shared" si="0"/>
        <v>0.91279663097848207</v>
      </c>
      <c r="K44" s="3">
        <v>1613.7881770788151</v>
      </c>
      <c r="L44" s="5">
        <f t="shared" si="3"/>
        <v>11452928.862151679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21</v>
      </c>
      <c r="F45" s="1" t="s">
        <v>24</v>
      </c>
      <c r="G45" s="1" t="s">
        <v>25</v>
      </c>
      <c r="H45" s="2">
        <f t="shared" si="2"/>
        <v>0.51637407407114533</v>
      </c>
      <c r="I45" s="2">
        <v>0.47003590742697343</v>
      </c>
      <c r="J45" s="18">
        <f t="shared" si="0"/>
        <v>0.98640998149811876</v>
      </c>
      <c r="K45" s="3">
        <v>1611.4965233866528</v>
      </c>
      <c r="L45" s="5">
        <f t="shared" si="3"/>
        <v>12082839.949570021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21</v>
      </c>
      <c r="F46" s="1" t="s">
        <v>24</v>
      </c>
      <c r="G46" s="1" t="s">
        <v>25</v>
      </c>
      <c r="H46" s="2">
        <f t="shared" si="2"/>
        <v>0.45061179332571727</v>
      </c>
      <c r="I46" s="2">
        <v>0.50470868380210099</v>
      </c>
      <c r="J46" s="18">
        <f t="shared" si="0"/>
        <v>0.95532047712781831</v>
      </c>
      <c r="K46" s="3">
        <v>1608.845786400617</v>
      </c>
      <c r="L46" s="5">
        <f t="shared" si="3"/>
        <v>12747396.146796372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21</v>
      </c>
      <c r="F47" s="1" t="s">
        <v>24</v>
      </c>
      <c r="G47" s="1" t="s">
        <v>25</v>
      </c>
      <c r="H47" s="2">
        <f t="shared" si="2"/>
        <v>0.46432488859086113</v>
      </c>
      <c r="I47" s="2">
        <v>0.54202252957854014</v>
      </c>
      <c r="J47" s="18">
        <f t="shared" si="0"/>
        <v>1.0063474181694012</v>
      </c>
      <c r="K47" s="3">
        <v>1605.9522979623789</v>
      </c>
      <c r="L47" s="5">
        <f t="shared" si="3"/>
        <v>13448502.934870172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21</v>
      </c>
      <c r="F48" s="1" t="s">
        <v>24</v>
      </c>
      <c r="G48" s="1" t="s">
        <v>25</v>
      </c>
      <c r="H48" s="2">
        <f t="shared" si="2"/>
        <v>0.49308588431374639</v>
      </c>
      <c r="I48" s="2">
        <v>0.58215624838313618</v>
      </c>
      <c r="J48" s="18">
        <f t="shared" si="0"/>
        <v>1.0752421326968826</v>
      </c>
      <c r="K48" s="3">
        <v>1602.8954718844509</v>
      </c>
      <c r="L48" s="5">
        <f t="shared" si="3"/>
        <v>14188170.596288031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21</v>
      </c>
      <c r="F49" s="1" t="s">
        <v>24</v>
      </c>
      <c r="G49" s="1" t="s">
        <v>25</v>
      </c>
      <c r="H49" s="2">
        <f t="shared" si="2"/>
        <v>0.49390307754194734</v>
      </c>
      <c r="I49" s="2">
        <v>0.6254739039764865</v>
      </c>
      <c r="J49" s="18">
        <f t="shared" si="0"/>
        <v>1.1193769815184338</v>
      </c>
      <c r="K49" s="3">
        <v>1599.301541350123</v>
      </c>
      <c r="L49" s="5">
        <f t="shared" si="3"/>
        <v>14968519.979083871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21</v>
      </c>
      <c r="F50" s="1" t="s">
        <v>24</v>
      </c>
      <c r="G50" s="1" t="s">
        <v>25</v>
      </c>
      <c r="H50" s="2">
        <f t="shared" si="2"/>
        <v>0.45043048646855255</v>
      </c>
      <c r="I50" s="2">
        <v>0.67215105520635854</v>
      </c>
      <c r="J50" s="18">
        <f t="shared" si="0"/>
        <v>1.122581541674911</v>
      </c>
      <c r="K50" s="3">
        <v>1595.3921513093953</v>
      </c>
      <c r="L50" s="5">
        <f t="shared" si="3"/>
        <v>15791788.577933483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21</v>
      </c>
      <c r="F51" s="1" t="s">
        <v>24</v>
      </c>
      <c r="G51" s="1" t="s">
        <v>25</v>
      </c>
      <c r="H51" s="2">
        <f t="shared" si="2"/>
        <v>0.46818453309586233</v>
      </c>
      <c r="I51" s="2">
        <v>0.72253012170406128</v>
      </c>
      <c r="J51" s="18">
        <f t="shared" si="0"/>
        <v>1.1907146547999237</v>
      </c>
      <c r="K51" s="3">
        <v>1591.0109332926529</v>
      </c>
      <c r="L51" s="5">
        <f t="shared" si="3"/>
        <v>16660336.949719824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21</v>
      </c>
      <c r="F52" s="1" t="s">
        <v>24</v>
      </c>
      <c r="G52" s="1" t="s">
        <v>25</v>
      </c>
      <c r="H52" s="2">
        <f t="shared" si="2"/>
        <v>0.46550725195995413</v>
      </c>
      <c r="I52" s="2">
        <v>0.77681725573520488</v>
      </c>
      <c r="J52" s="18">
        <f t="shared" si="0"/>
        <v>1.242324507695159</v>
      </c>
      <c r="K52" s="3">
        <v>1586.3720243613323</v>
      </c>
      <c r="L52" s="5">
        <f t="shared" si="3"/>
        <v>17576655.481954414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21</v>
      </c>
      <c r="F53" s="1" t="s">
        <v>24</v>
      </c>
      <c r="G53" s="1" t="s">
        <v>25</v>
      </c>
      <c r="H53" s="2">
        <f t="shared" si="2"/>
        <v>0.44366242421892194</v>
      </c>
      <c r="I53" s="2">
        <v>0.83522344554411021</v>
      </c>
      <c r="J53" s="18">
        <f t="shared" si="0"/>
        <v>1.2788858697630321</v>
      </c>
      <c r="K53" s="3">
        <v>1581.6705018160867</v>
      </c>
      <c r="L53" s="5">
        <f t="shared" si="3"/>
        <v>18543371.533461906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21</v>
      </c>
      <c r="F54" s="1" t="s">
        <v>24</v>
      </c>
      <c r="G54" s="1" t="s">
        <v>25</v>
      </c>
      <c r="H54" s="2">
        <f t="shared" si="2"/>
        <v>0.42032268491719482</v>
      </c>
      <c r="I54" s="2">
        <v>0.1437139886859545</v>
      </c>
      <c r="J54" s="18">
        <f t="shared" si="0"/>
        <v>0.56403667360314935</v>
      </c>
      <c r="K54" s="3">
        <v>1616.4043665605557</v>
      </c>
      <c r="L54" s="5">
        <f t="shared" si="3"/>
        <v>4862697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21</v>
      </c>
      <c r="F55" s="1" t="s">
        <v>24</v>
      </c>
      <c r="G55" s="1" t="s">
        <v>25</v>
      </c>
      <c r="H55" s="2">
        <f t="shared" si="2"/>
        <v>0.39891887694622175</v>
      </c>
      <c r="I55" s="2">
        <v>0.15450577147035718</v>
      </c>
      <c r="J55" s="18">
        <f t="shared" si="0"/>
        <v>0.5534246484165789</v>
      </c>
      <c r="K55" s="3">
        <v>1611.7554097494055</v>
      </c>
      <c r="L55" s="5">
        <f t="shared" si="3"/>
        <v>5130145.335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21</v>
      </c>
      <c r="F56" s="1" t="s">
        <v>24</v>
      </c>
      <c r="G56" s="1" t="s">
        <v>25</v>
      </c>
      <c r="H56" s="2">
        <f t="shared" si="2"/>
        <v>0.36160487260877</v>
      </c>
      <c r="I56" s="2">
        <v>0.1660907323543748</v>
      </c>
      <c r="J56" s="18">
        <f t="shared" si="0"/>
        <v>0.52769560496314483</v>
      </c>
      <c r="K56" s="3">
        <v>1607.2862474446874</v>
      </c>
      <c r="L56" s="5">
        <f t="shared" si="3"/>
        <v>5412303.3284249995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21</v>
      </c>
      <c r="F57" s="1" t="s">
        <v>24</v>
      </c>
      <c r="G57" s="1" t="s">
        <v>25</v>
      </c>
      <c r="H57" s="2">
        <f t="shared" si="2"/>
        <v>0.4089028028437513</v>
      </c>
      <c r="I57" s="2">
        <v>0.17838204297081833</v>
      </c>
      <c r="J57" s="18">
        <f t="shared" si="0"/>
        <v>0.58728484581456963</v>
      </c>
      <c r="K57" s="3">
        <v>1604.287799214103</v>
      </c>
      <c r="L57" s="5">
        <f t="shared" si="3"/>
        <v>5709980.0114883743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21</v>
      </c>
      <c r="F58" s="1" t="s">
        <v>24</v>
      </c>
      <c r="G58" s="1" t="s">
        <v>25</v>
      </c>
      <c r="H58" s="2">
        <f t="shared" si="2"/>
        <v>0.38117010929765083</v>
      </c>
      <c r="I58" s="2">
        <v>0.19125340657398071</v>
      </c>
      <c r="J58" s="18">
        <f t="shared" si="0"/>
        <v>0.57242351587163154</v>
      </c>
      <c r="K58" s="3">
        <v>1604.0541309164209</v>
      </c>
      <c r="L58" s="5">
        <f t="shared" si="3"/>
        <v>6024028.9121202342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21</v>
      </c>
      <c r="F59" s="1" t="s">
        <v>24</v>
      </c>
      <c r="G59" s="1" t="s">
        <v>25</v>
      </c>
      <c r="H59" s="2">
        <f t="shared" si="2"/>
        <v>0.37757636290725344</v>
      </c>
      <c r="I59" s="2">
        <v>0.20495935145219973</v>
      </c>
      <c r="J59" s="18">
        <f t="shared" si="0"/>
        <v>0.58253571435945317</v>
      </c>
      <c r="K59" s="3">
        <v>1604.5573590622021</v>
      </c>
      <c r="L59" s="5">
        <f t="shared" si="3"/>
        <v>6355350.5022868467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21</v>
      </c>
      <c r="F60" s="1" t="s">
        <v>24</v>
      </c>
      <c r="G60" s="1" t="s">
        <v>25</v>
      </c>
      <c r="H60" s="2">
        <f t="shared" si="2"/>
        <v>0.39518145775694219</v>
      </c>
      <c r="I60" s="2">
        <v>0.21956453829947006</v>
      </c>
      <c r="J60" s="18">
        <f t="shared" si="0"/>
        <v>0.61474599605641222</v>
      </c>
      <c r="K60" s="3">
        <v>1605.6673312584003</v>
      </c>
      <c r="L60" s="5">
        <f t="shared" si="3"/>
        <v>6704894.7799126226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21</v>
      </c>
      <c r="F61" s="1" t="s">
        <v>24</v>
      </c>
      <c r="G61" s="1" t="s">
        <v>25</v>
      </c>
      <c r="H61" s="2">
        <f t="shared" si="2"/>
        <v>0.43546275981049942</v>
      </c>
      <c r="I61" s="2">
        <v>0.23530758401453145</v>
      </c>
      <c r="J61" s="18">
        <f t="shared" si="0"/>
        <v>0.67077034382503087</v>
      </c>
      <c r="K61" s="3">
        <v>1606.1149728050195</v>
      </c>
      <c r="L61" s="5">
        <f t="shared" si="3"/>
        <v>7073663.9928078167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21</v>
      </c>
      <c r="F62" s="1" t="s">
        <v>24</v>
      </c>
      <c r="G62" s="1" t="s">
        <v>25</v>
      </c>
      <c r="H62" s="2">
        <f t="shared" si="2"/>
        <v>0.46555619326316988</v>
      </c>
      <c r="I62" s="2">
        <v>0.2521727235899871</v>
      </c>
      <c r="J62" s="18">
        <f t="shared" si="0"/>
        <v>0.71772891685315698</v>
      </c>
      <c r="K62" s="3">
        <v>1606.6054352486813</v>
      </c>
      <c r="L62" s="5">
        <f t="shared" si="3"/>
        <v>7462715.5124122463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21</v>
      </c>
      <c r="F63" s="1" t="s">
        <v>24</v>
      </c>
      <c r="G63" s="1" t="s">
        <v>25</v>
      </c>
      <c r="H63" s="2">
        <f t="shared" si="2"/>
        <v>0.44770776723274097</v>
      </c>
      <c r="I63" s="2">
        <v>0.27021165708538347</v>
      </c>
      <c r="J63" s="18">
        <f t="shared" si="0"/>
        <v>0.71791942431812439</v>
      </c>
      <c r="K63" s="3">
        <v>1607.3040739484504</v>
      </c>
      <c r="L63" s="5">
        <f t="shared" si="3"/>
        <v>7873164.8655949198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21</v>
      </c>
      <c r="F64" s="1" t="s">
        <v>24</v>
      </c>
      <c r="G64" s="1" t="s">
        <v>25</v>
      </c>
      <c r="H64" s="2">
        <f t="shared" si="2"/>
        <v>0.42377580121550951</v>
      </c>
      <c r="I64" s="2">
        <v>0.28966002354627379</v>
      </c>
      <c r="J64" s="18">
        <f t="shared" si="0"/>
        <v>0.71343582476178335</v>
      </c>
      <c r="K64" s="3">
        <v>1607.3422109287476</v>
      </c>
      <c r="L64" s="5">
        <f t="shared" si="3"/>
        <v>8306188.9332026402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21</v>
      </c>
      <c r="F65" s="1" t="s">
        <v>24</v>
      </c>
      <c r="G65" s="1" t="s">
        <v>25</v>
      </c>
      <c r="H65" s="2">
        <f t="shared" si="2"/>
        <v>0.42282063014120519</v>
      </c>
      <c r="I65" s="2">
        <v>0.31048652051588421</v>
      </c>
      <c r="J65" s="18">
        <f t="shared" si="0"/>
        <v>0.7333071506570894</v>
      </c>
      <c r="K65" s="3">
        <v>1607.4924675863797</v>
      </c>
      <c r="L65" s="5">
        <f t="shared" si="3"/>
        <v>8763029.3245287854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21</v>
      </c>
      <c r="F66" s="1" t="s">
        <v>24</v>
      </c>
      <c r="G66" s="1" t="s">
        <v>25</v>
      </c>
      <c r="H66" s="2">
        <f t="shared" si="2"/>
        <v>0.46000795551513057</v>
      </c>
      <c r="I66" s="2">
        <v>0.33283649353822814</v>
      </c>
      <c r="J66" s="18">
        <f t="shared" ref="J66:J105" si="4">H66+I66</f>
        <v>0.79284444905335871</v>
      </c>
      <c r="K66" s="3">
        <v>1607.5168886254214</v>
      </c>
      <c r="L66" s="5">
        <f t="shared" si="3"/>
        <v>9244995.9373778682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5">_xlfn.CONCAT(B67, " ", C67)</f>
        <v>2024 AAFS 4 Demand Constant RR</v>
      </c>
      <c r="E67" s="1" t="s">
        <v>21</v>
      </c>
      <c r="F67" s="1" t="s">
        <v>24</v>
      </c>
      <c r="G67" s="1" t="s">
        <v>25</v>
      </c>
      <c r="H67" s="2">
        <f t="shared" si="2"/>
        <v>0.51456587682669719</v>
      </c>
      <c r="I67" s="2">
        <v>0.35713192092353235</v>
      </c>
      <c r="J67" s="18">
        <f t="shared" si="4"/>
        <v>0.8716977977502296</v>
      </c>
      <c r="K67" s="3">
        <v>1606.0260967861052</v>
      </c>
      <c r="L67" s="5">
        <f t="shared" si="3"/>
        <v>9753470.7139336504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5"/>
        <v>2024 AAFS 4 Demand Constant RR</v>
      </c>
      <c r="E68" s="1" t="s">
        <v>21</v>
      </c>
      <c r="F68" s="1" t="s">
        <v>24</v>
      </c>
      <c r="G68" s="1" t="s">
        <v>25</v>
      </c>
      <c r="H68" s="2">
        <f t="shared" si="2"/>
        <v>0.45348281983617966</v>
      </c>
      <c r="I68" s="2">
        <v>0.38320895784335962</v>
      </c>
      <c r="J68" s="18">
        <f t="shared" si="4"/>
        <v>0.83669177767953928</v>
      </c>
      <c r="K68" s="3">
        <v>1604.5025089673654</v>
      </c>
      <c r="L68" s="5">
        <f t="shared" si="3"/>
        <v>10289911.6032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5"/>
        <v>2024 AAFS 4 Demand Constant RR</v>
      </c>
      <c r="E69" s="1" t="s">
        <v>21</v>
      </c>
      <c r="F69" s="1" t="s">
        <v>24</v>
      </c>
      <c r="G69" s="1" t="s">
        <v>25</v>
      </c>
      <c r="H69" s="2">
        <f t="shared" si="2"/>
        <v>0.46820443741504958</v>
      </c>
      <c r="I69" s="2">
        <v>0.41126649666264148</v>
      </c>
      <c r="J69" s="18">
        <f t="shared" si="4"/>
        <v>0.87947093407769106</v>
      </c>
      <c r="K69" s="3">
        <v>1602.6825441364513</v>
      </c>
      <c r="L69" s="5">
        <f t="shared" si="3"/>
        <v>10855856.741376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5"/>
        <v>2024 AAFS 4 Demand Constant RR</v>
      </c>
      <c r="E70" s="1" t="s">
        <v>21</v>
      </c>
      <c r="F70" s="1" t="s">
        <v>24</v>
      </c>
      <c r="G70" s="1" t="s">
        <v>25</v>
      </c>
      <c r="H70" s="2">
        <f t="shared" si="2"/>
        <v>0.47495294185069048</v>
      </c>
      <c r="I70" s="2">
        <v>0.44148747884570688</v>
      </c>
      <c r="J70" s="18">
        <f t="shared" si="4"/>
        <v>0.91644042069639742</v>
      </c>
      <c r="K70" s="3">
        <v>1600.4688757434578</v>
      </c>
      <c r="L70" s="5">
        <f t="shared" si="3"/>
        <v>11452928.862151679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5"/>
        <v>2024 AAFS 4 Demand Constant RR</v>
      </c>
      <c r="E71" s="1" t="s">
        <v>21</v>
      </c>
      <c r="F71" s="1" t="s">
        <v>24</v>
      </c>
      <c r="G71" s="1" t="s">
        <v>25</v>
      </c>
      <c r="H71" s="2">
        <f t="shared" si="2"/>
        <v>0.51637407407114533</v>
      </c>
      <c r="I71" s="2">
        <v>0.47402790224790803</v>
      </c>
      <c r="J71" s="18">
        <f t="shared" si="4"/>
        <v>0.99040197631905336</v>
      </c>
      <c r="K71" s="3">
        <v>1597.9254113385921</v>
      </c>
      <c r="L71" s="5">
        <f t="shared" si="3"/>
        <v>12082839.949570021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5"/>
        <v>2024 AAFS 4 Demand Constant RR</v>
      </c>
      <c r="E72" s="1" t="s">
        <v>21</v>
      </c>
      <c r="F72" s="1" t="s">
        <v>24</v>
      </c>
      <c r="G72" s="1" t="s">
        <v>25</v>
      </c>
      <c r="H72" s="2">
        <f t="shared" si="2"/>
        <v>0.45061179332571727</v>
      </c>
      <c r="I72" s="2">
        <v>0.50907406364771057</v>
      </c>
      <c r="J72" s="18">
        <f t="shared" si="4"/>
        <v>0.9596858569734279</v>
      </c>
      <c r="K72" s="3">
        <v>1595.0497133492361</v>
      </c>
      <c r="L72" s="5">
        <f t="shared" si="3"/>
        <v>12747396.146796372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5"/>
        <v>2024 AAFS 4 Demand Constant RR</v>
      </c>
      <c r="E73" s="1" t="s">
        <v>21</v>
      </c>
      <c r="F73" s="1" t="s">
        <v>24</v>
      </c>
      <c r="G73" s="1" t="s">
        <v>25</v>
      </c>
      <c r="H73" s="2">
        <f t="shared" si="2"/>
        <v>0.46432488859086113</v>
      </c>
      <c r="I73" s="2">
        <v>0.5467849466095176</v>
      </c>
      <c r="J73" s="18">
        <f t="shared" si="4"/>
        <v>1.0111098352003787</v>
      </c>
      <c r="K73" s="3">
        <v>1591.9646879848581</v>
      </c>
      <c r="L73" s="5">
        <f t="shared" si="3"/>
        <v>13448502.934870172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5"/>
        <v>2024 AAFS 4 Demand Constant RR</v>
      </c>
      <c r="E74" s="1" t="s">
        <v>21</v>
      </c>
      <c r="F74" s="1" t="s">
        <v>24</v>
      </c>
      <c r="G74" s="1" t="s">
        <v>25</v>
      </c>
      <c r="H74" s="2">
        <f t="shared" si="2"/>
        <v>0.49308588431374639</v>
      </c>
      <c r="I74" s="2">
        <v>0.58733811904854138</v>
      </c>
      <c r="J74" s="18">
        <f t="shared" si="4"/>
        <v>1.0804240033622878</v>
      </c>
      <c r="K74" s="3">
        <v>1588.7537079565041</v>
      </c>
      <c r="L74" s="5">
        <f t="shared" si="3"/>
        <v>14188170.596288031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5"/>
        <v>2024 AAFS 4 Demand Constant RR</v>
      </c>
      <c r="E75" s="1" t="s">
        <v>21</v>
      </c>
      <c r="F75" s="1" t="s">
        <v>24</v>
      </c>
      <c r="G75" s="1" t="s">
        <v>25</v>
      </c>
      <c r="H75" s="2">
        <f t="shared" si="2"/>
        <v>0.49390307754194734</v>
      </c>
      <c r="I75" s="2">
        <v>0.63110064544152389</v>
      </c>
      <c r="J75" s="18">
        <f t="shared" si="4"/>
        <v>1.1250037229834713</v>
      </c>
      <c r="K75" s="3">
        <v>1585.0425537182578</v>
      </c>
      <c r="L75" s="5">
        <f t="shared" si="3"/>
        <v>14968519.979083871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5"/>
        <v>2024 AAFS 4 Demand Constant RR</v>
      </c>
      <c r="E76" s="1" t="s">
        <v>21</v>
      </c>
      <c r="F76" s="1" t="s">
        <v>24</v>
      </c>
      <c r="G76" s="1" t="s">
        <v>25</v>
      </c>
      <c r="H76" s="2">
        <f t="shared" si="2"/>
        <v>0.45043048646855255</v>
      </c>
      <c r="I76" s="2">
        <v>0.67824837344733158</v>
      </c>
      <c r="J76" s="18">
        <f t="shared" si="4"/>
        <v>1.1286788599158841</v>
      </c>
      <c r="K76" s="3">
        <v>1581.0498925639135</v>
      </c>
      <c r="L76" s="5">
        <f t="shared" si="3"/>
        <v>15791788.577933483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5"/>
        <v>2024 AAFS 4 Demand Constant RR</v>
      </c>
      <c r="E77" s="1" t="s">
        <v>21</v>
      </c>
      <c r="F77" s="1" t="s">
        <v>24</v>
      </c>
      <c r="G77" s="1" t="s">
        <v>25</v>
      </c>
      <c r="H77" s="2">
        <f t="shared" si="2"/>
        <v>0.46818453309586233</v>
      </c>
      <c r="I77" s="2">
        <v>0.72912860536440838</v>
      </c>
      <c r="J77" s="18">
        <f t="shared" si="4"/>
        <v>1.1973131384602707</v>
      </c>
      <c r="K77" s="3">
        <v>1576.612568491812</v>
      </c>
      <c r="L77" s="5">
        <f t="shared" si="3"/>
        <v>16660336.949719824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5"/>
        <v>2024 AAFS 4 Demand Constant RR</v>
      </c>
      <c r="E78" s="1" t="s">
        <v>21</v>
      </c>
      <c r="F78" s="1" t="s">
        <v>24</v>
      </c>
      <c r="G78" s="1" t="s">
        <v>25</v>
      </c>
      <c r="H78" s="2">
        <f t="shared" si="2"/>
        <v>0.46550725195995413</v>
      </c>
      <c r="I78" s="2">
        <v>0.78343377769536715</v>
      </c>
      <c r="J78" s="18">
        <f t="shared" si="4"/>
        <v>1.2489410296553212</v>
      </c>
      <c r="K78" s="3">
        <v>1572.9742546518735</v>
      </c>
      <c r="L78" s="5">
        <f t="shared" si="3"/>
        <v>17576655.481954414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5"/>
        <v>2024 AAFS 4 Demand Constant RR</v>
      </c>
      <c r="E79" s="1" t="s">
        <v>21</v>
      </c>
      <c r="F79" s="1" t="s">
        <v>24</v>
      </c>
      <c r="G79" s="1" t="s">
        <v>25</v>
      </c>
      <c r="H79" s="2">
        <f t="shared" si="2"/>
        <v>0.44366242421892194</v>
      </c>
      <c r="I79" s="2">
        <v>0.84181382063529453</v>
      </c>
      <c r="J79" s="18">
        <f t="shared" si="4"/>
        <v>1.2854762448542165</v>
      </c>
      <c r="K79" s="3">
        <v>1569.2879516344287</v>
      </c>
      <c r="L79" s="5">
        <f t="shared" si="3"/>
        <v>18543371.533461906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5"/>
        <v>2024 AAFS 3 Demand Constant RR</v>
      </c>
      <c r="E80" s="1" t="s">
        <v>21</v>
      </c>
      <c r="F80" s="1" t="s">
        <v>24</v>
      </c>
      <c r="G80" s="1" t="s">
        <v>25</v>
      </c>
      <c r="H80" s="2">
        <f t="shared" si="2"/>
        <v>0.42032268491719482</v>
      </c>
      <c r="I80" s="2">
        <v>0.1436802665807009</v>
      </c>
      <c r="J80" s="18">
        <f t="shared" si="4"/>
        <v>0.5640029514978957</v>
      </c>
      <c r="K80" s="3">
        <v>1616.7837405656207</v>
      </c>
      <c r="L80" s="5">
        <f t="shared" si="3"/>
        <v>4862697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5"/>
        <v>2024 AAFS 3 Demand Constant RR</v>
      </c>
      <c r="E81" s="1" t="s">
        <v>21</v>
      </c>
      <c r="F81" s="1" t="s">
        <v>24</v>
      </c>
      <c r="G81" s="1" t="s">
        <v>25</v>
      </c>
      <c r="H81" s="2">
        <f t="shared" si="2"/>
        <v>0.39891887694622175</v>
      </c>
      <c r="I81" s="2">
        <v>0.1544888615185829</v>
      </c>
      <c r="J81" s="18">
        <f t="shared" si="4"/>
        <v>0.55340773846480462</v>
      </c>
      <c r="K81" s="3">
        <v>1611.9318283337807</v>
      </c>
      <c r="L81" s="5">
        <f t="shared" si="3"/>
        <v>5130145.335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5"/>
        <v>2024 AAFS 3 Demand Constant RR</v>
      </c>
      <c r="E82" s="1" t="s">
        <v>21</v>
      </c>
      <c r="F82" s="1" t="s">
        <v>24</v>
      </c>
      <c r="G82" s="1" t="s">
        <v>25</v>
      </c>
      <c r="H82" s="2">
        <f t="shared" si="2"/>
        <v>0.36160487260877</v>
      </c>
      <c r="I82" s="2">
        <v>0.16608393064358326</v>
      </c>
      <c r="J82" s="18">
        <f t="shared" si="4"/>
        <v>0.52768880325235323</v>
      </c>
      <c r="K82" s="3">
        <v>1607.3520713698074</v>
      </c>
      <c r="L82" s="5">
        <f t="shared" si="3"/>
        <v>5412303.3284249995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5"/>
        <v>2024 AAFS 3 Demand Constant RR</v>
      </c>
      <c r="E83" s="1" t="s">
        <v>21</v>
      </c>
      <c r="F83" s="1" t="s">
        <v>24</v>
      </c>
      <c r="G83" s="1" t="s">
        <v>25</v>
      </c>
      <c r="H83" s="2">
        <f t="shared" si="2"/>
        <v>0.4089028028437513</v>
      </c>
      <c r="I83" s="2">
        <v>0.17837883780850228</v>
      </c>
      <c r="J83" s="18">
        <f t="shared" si="4"/>
        <v>0.58728164065225363</v>
      </c>
      <c r="K83" s="3">
        <v>1604.3166255191809</v>
      </c>
      <c r="L83" s="5">
        <f t="shared" si="3"/>
        <v>5709980.0114883743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5"/>
        <v>2024 AAFS 3 Demand Constant RR</v>
      </c>
      <c r="E84" s="1" t="s">
        <v>21</v>
      </c>
      <c r="F84" s="1" t="s">
        <v>24</v>
      </c>
      <c r="G84" s="1" t="s">
        <v>25</v>
      </c>
      <c r="H84" s="2">
        <f t="shared" si="2"/>
        <v>0.38117010929765083</v>
      </c>
      <c r="I84" s="2">
        <v>0.19121414645813284</v>
      </c>
      <c r="J84" s="18">
        <f t="shared" si="4"/>
        <v>0.57238425575578367</v>
      </c>
      <c r="K84" s="3">
        <v>1604.3834755395699</v>
      </c>
      <c r="L84" s="5">
        <f t="shared" si="3"/>
        <v>6024028.9121202342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5"/>
        <v>2024 AAFS 3 Demand Constant RR</v>
      </c>
      <c r="E85" s="1" t="s">
        <v>21</v>
      </c>
      <c r="F85" s="1" t="s">
        <v>24</v>
      </c>
      <c r="G85" s="1" t="s">
        <v>25</v>
      </c>
      <c r="H85" s="2">
        <f t="shared" si="2"/>
        <v>0.37757636290725344</v>
      </c>
      <c r="I85" s="2">
        <v>0.20481552452862689</v>
      </c>
      <c r="J85" s="18">
        <f t="shared" si="4"/>
        <v>0.58239188743588033</v>
      </c>
      <c r="K85" s="3">
        <v>1605.6841220318609</v>
      </c>
      <c r="L85" s="5">
        <f t="shared" si="3"/>
        <v>6355350.5022868467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5"/>
        <v>2024 AAFS 3 Demand Constant RR</v>
      </c>
      <c r="E86" s="1" t="s">
        <v>21</v>
      </c>
      <c r="F86" s="1" t="s">
        <v>24</v>
      </c>
      <c r="G86" s="1" t="s">
        <v>25</v>
      </c>
      <c r="H86" s="2">
        <f t="shared" si="2"/>
        <v>0.39518145775694219</v>
      </c>
      <c r="I86" s="2">
        <v>0.21922372889806835</v>
      </c>
      <c r="J86" s="18">
        <f t="shared" si="4"/>
        <v>0.61440518665501054</v>
      </c>
      <c r="K86" s="3">
        <v>1608.1635323985192</v>
      </c>
      <c r="L86" s="5">
        <f t="shared" si="3"/>
        <v>6704894.7799126226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5"/>
        <v>2024 AAFS 3 Demand Constant RR</v>
      </c>
      <c r="E87" s="1" t="s">
        <v>21</v>
      </c>
      <c r="F87" s="1" t="s">
        <v>24</v>
      </c>
      <c r="G87" s="1" t="s">
        <v>25</v>
      </c>
      <c r="H87" s="2">
        <f t="shared" si="2"/>
        <v>0.43546275981049942</v>
      </c>
      <c r="I87" s="2">
        <v>0.23474844793853938</v>
      </c>
      <c r="J87" s="18">
        <f t="shared" si="4"/>
        <v>0.67021120774903875</v>
      </c>
      <c r="K87" s="3">
        <v>1609.94050107314</v>
      </c>
      <c r="L87" s="5">
        <f t="shared" si="3"/>
        <v>7073663.9928078167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5"/>
        <v>2024 AAFS 3 Demand Constant RR</v>
      </c>
      <c r="E88" s="1" t="s">
        <v>21</v>
      </c>
      <c r="F88" s="1" t="s">
        <v>24</v>
      </c>
      <c r="G88" s="1" t="s">
        <v>25</v>
      </c>
      <c r="H88" s="2">
        <f t="shared" si="2"/>
        <v>0.46555619326316988</v>
      </c>
      <c r="I88" s="2">
        <v>0.25137041041040664</v>
      </c>
      <c r="J88" s="18">
        <f t="shared" si="4"/>
        <v>0.71692660367357652</v>
      </c>
      <c r="K88" s="3">
        <v>1611.7333288340128</v>
      </c>
      <c r="L88" s="5">
        <f t="shared" si="3"/>
        <v>7462715.5124122463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5"/>
        <v>2024 AAFS 3 Demand Constant RR</v>
      </c>
      <c r="E89" s="1" t="s">
        <v>21</v>
      </c>
      <c r="F89" s="1" t="s">
        <v>24</v>
      </c>
      <c r="G89" s="1" t="s">
        <v>25</v>
      </c>
      <c r="H89" s="2">
        <f t="shared" si="2"/>
        <v>0.44770776723274097</v>
      </c>
      <c r="I89" s="2">
        <v>0.26918425302311905</v>
      </c>
      <c r="J89" s="18">
        <f t="shared" si="4"/>
        <v>0.71689202025585996</v>
      </c>
      <c r="K89" s="3">
        <v>1613.4387223029626</v>
      </c>
      <c r="L89" s="5">
        <f t="shared" si="3"/>
        <v>7873164.8655949198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5"/>
        <v>2024 AAFS 3 Demand Constant RR</v>
      </c>
      <c r="E90" s="1" t="s">
        <v>21</v>
      </c>
      <c r="F90" s="1" t="s">
        <v>24</v>
      </c>
      <c r="G90" s="1" t="s">
        <v>25</v>
      </c>
      <c r="H90" s="2">
        <f t="shared" si="2"/>
        <v>0.42377580121550951</v>
      </c>
      <c r="I90" s="2">
        <v>0.28837903430979162</v>
      </c>
      <c r="J90" s="18">
        <f t="shared" si="4"/>
        <v>0.71215483552530112</v>
      </c>
      <c r="K90" s="3">
        <v>1614.4820783482746</v>
      </c>
      <c r="L90" s="5">
        <f t="shared" si="3"/>
        <v>8306188.9332026402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5"/>
        <v>2024 AAFS 3 Demand Constant RR</v>
      </c>
      <c r="E91" s="1" t="s">
        <v>21</v>
      </c>
      <c r="F91" s="1" t="s">
        <v>24</v>
      </c>
      <c r="G91" s="1" t="s">
        <v>25</v>
      </c>
      <c r="H91" s="2">
        <f t="shared" si="2"/>
        <v>0.42282063014120519</v>
      </c>
      <c r="I91" s="2">
        <v>0.30892472738919674</v>
      </c>
      <c r="J91" s="18">
        <f t="shared" si="4"/>
        <v>0.73174535753040193</v>
      </c>
      <c r="K91" s="3">
        <v>1615.6192715113868</v>
      </c>
      <c r="L91" s="5">
        <f t="shared" si="3"/>
        <v>8763029.3245287854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5"/>
        <v>2024 AAFS 3 Demand Constant RR</v>
      </c>
      <c r="E92" s="1" t="s">
        <v>21</v>
      </c>
      <c r="F92" s="1" t="s">
        <v>24</v>
      </c>
      <c r="G92" s="1" t="s">
        <v>25</v>
      </c>
      <c r="H92" s="2">
        <f t="shared" si="2"/>
        <v>0.46000795551513057</v>
      </c>
      <c r="I92" s="2">
        <v>0.33096511672161144</v>
      </c>
      <c r="J92" s="18">
        <f t="shared" si="4"/>
        <v>0.79097307223674207</v>
      </c>
      <c r="K92" s="3">
        <v>1616.6062750462384</v>
      </c>
      <c r="L92" s="5">
        <f t="shared" si="3"/>
        <v>9244995.9373778682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5"/>
        <v>2024 AAFS 3 Demand Constant RR</v>
      </c>
      <c r="E93" s="1" t="s">
        <v>21</v>
      </c>
      <c r="F93" s="1" t="s">
        <v>24</v>
      </c>
      <c r="G93" s="1" t="s">
        <v>25</v>
      </c>
      <c r="H93" s="2">
        <f t="shared" ref="H93:H105" si="6">H67</f>
        <v>0.51456587682669719</v>
      </c>
      <c r="I93" s="2">
        <v>0.35491654318880228</v>
      </c>
      <c r="J93" s="18">
        <f t="shared" si="4"/>
        <v>0.86948242001549947</v>
      </c>
      <c r="K93" s="3">
        <v>1616.0508604227855</v>
      </c>
      <c r="L93" s="5">
        <f t="shared" ref="L93:L105" si="7">L67</f>
        <v>9753470.7139336504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5"/>
        <v>2024 AAFS 3 Demand Constant RR</v>
      </c>
      <c r="E94" s="1" t="s">
        <v>21</v>
      </c>
      <c r="F94" s="1" t="s">
        <v>24</v>
      </c>
      <c r="G94" s="1" t="s">
        <v>25</v>
      </c>
      <c r="H94" s="2">
        <f t="shared" si="6"/>
        <v>0.45348281983617966</v>
      </c>
      <c r="I94" s="2">
        <v>0.38061935707796157</v>
      </c>
      <c r="J94" s="18">
        <f t="shared" si="4"/>
        <v>0.83410217691414124</v>
      </c>
      <c r="K94" s="3">
        <v>1615.4189819423693</v>
      </c>
      <c r="L94" s="5">
        <f t="shared" si="7"/>
        <v>10289911.6032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5"/>
        <v>2024 AAFS 3 Demand Constant RR</v>
      </c>
      <c r="E95" s="1" t="s">
        <v>21</v>
      </c>
      <c r="F95" s="1" t="s">
        <v>24</v>
      </c>
      <c r="G95" s="1" t="s">
        <v>25</v>
      </c>
      <c r="H95" s="2">
        <f t="shared" si="6"/>
        <v>0.46820443741504958</v>
      </c>
      <c r="I95" s="2">
        <v>0.40827553131843647</v>
      </c>
      <c r="J95" s="18">
        <f t="shared" si="4"/>
        <v>0.8764799687334861</v>
      </c>
      <c r="K95" s="3">
        <v>1614.4235562215856</v>
      </c>
      <c r="L95" s="5">
        <f t="shared" si="7"/>
        <v>10855856.741376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5"/>
        <v>2024 AAFS 3 Demand Constant RR</v>
      </c>
      <c r="E96" s="1" t="s">
        <v>21</v>
      </c>
      <c r="F96" s="1" t="s">
        <v>24</v>
      </c>
      <c r="G96" s="1" t="s">
        <v>25</v>
      </c>
      <c r="H96" s="2">
        <f t="shared" si="6"/>
        <v>0.47495294185069048</v>
      </c>
      <c r="I96" s="2">
        <v>0.43807507781426652</v>
      </c>
      <c r="J96" s="18">
        <f t="shared" si="4"/>
        <v>0.91302801966495695</v>
      </c>
      <c r="K96" s="3">
        <v>1612.9357836297145</v>
      </c>
      <c r="L96" s="5">
        <f t="shared" si="7"/>
        <v>11452928.862151679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5"/>
        <v>2024 AAFS 3 Demand Constant RR</v>
      </c>
      <c r="E97" s="1" t="s">
        <v>21</v>
      </c>
      <c r="F97" s="1" t="s">
        <v>24</v>
      </c>
      <c r="G97" s="1" t="s">
        <v>25</v>
      </c>
      <c r="H97" s="2">
        <f t="shared" si="6"/>
        <v>0.51637407407114533</v>
      </c>
      <c r="I97" s="2">
        <v>0.47018399003042721</v>
      </c>
      <c r="J97" s="18">
        <f t="shared" si="4"/>
        <v>0.98655806410157254</v>
      </c>
      <c r="K97" s="3">
        <v>1610.9889888773976</v>
      </c>
      <c r="L97" s="5">
        <f t="shared" si="7"/>
        <v>12082839.949570021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5"/>
        <v>2024 AAFS 3 Demand Constant RR</v>
      </c>
      <c r="E98" s="1" t="s">
        <v>21</v>
      </c>
      <c r="F98" s="1" t="s">
        <v>24</v>
      </c>
      <c r="G98" s="1" t="s">
        <v>25</v>
      </c>
      <c r="H98" s="2">
        <f t="shared" si="6"/>
        <v>0.45061179332571727</v>
      </c>
      <c r="I98" s="2">
        <v>0.50479576185662567</v>
      </c>
      <c r="J98" s="18">
        <f t="shared" si="4"/>
        <v>0.95540755518234288</v>
      </c>
      <c r="K98" s="3">
        <v>1608.5682579986455</v>
      </c>
      <c r="L98" s="5">
        <f t="shared" si="7"/>
        <v>12747396.146796372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5"/>
        <v>2024 AAFS 3 Demand Constant RR</v>
      </c>
      <c r="E99" s="1" t="s">
        <v>21</v>
      </c>
      <c r="F99" s="1" t="s">
        <v>24</v>
      </c>
      <c r="G99" s="1" t="s">
        <v>25</v>
      </c>
      <c r="H99" s="2">
        <f t="shared" si="6"/>
        <v>0.46432488859086113</v>
      </c>
      <c r="I99" s="2">
        <v>0.542070540600191</v>
      </c>
      <c r="J99" s="18">
        <f t="shared" si="4"/>
        <v>1.0063954291910522</v>
      </c>
      <c r="K99" s="3">
        <v>1605.8100592595299</v>
      </c>
      <c r="L99" s="5">
        <f t="shared" si="7"/>
        <v>13448502.934870172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5"/>
        <v>2024 AAFS 3 Demand Constant RR</v>
      </c>
      <c r="E100" s="1" t="s">
        <v>21</v>
      </c>
      <c r="F100" s="1" t="s">
        <v>24</v>
      </c>
      <c r="G100" s="1" t="s">
        <v>25</v>
      </c>
      <c r="H100" s="2">
        <f t="shared" si="6"/>
        <v>0.49308588431374639</v>
      </c>
      <c r="I100" s="2">
        <v>0.58218164543984663</v>
      </c>
      <c r="J100" s="18">
        <f t="shared" si="4"/>
        <v>1.075267529753593</v>
      </c>
      <c r="K100" s="3">
        <v>1602.8255472698238</v>
      </c>
      <c r="L100" s="5">
        <f t="shared" si="7"/>
        <v>14188170.596288031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5"/>
        <v>2024 AAFS 3 Demand Constant RR</v>
      </c>
      <c r="E101" s="1" t="s">
        <v>21</v>
      </c>
      <c r="F101" s="1" t="s">
        <v>24</v>
      </c>
      <c r="G101" s="1" t="s">
        <v>25</v>
      </c>
      <c r="H101" s="2">
        <f t="shared" si="6"/>
        <v>0.49390307754194734</v>
      </c>
      <c r="I101" s="2">
        <v>0.62548716651848191</v>
      </c>
      <c r="J101" s="18">
        <f t="shared" si="4"/>
        <v>1.1193902440604293</v>
      </c>
      <c r="K101" s="3">
        <v>1599.2676304963263</v>
      </c>
      <c r="L101" s="5">
        <f t="shared" si="7"/>
        <v>14968519.979083871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5"/>
        <v>2024 AAFS 3 Demand Constant RR</v>
      </c>
      <c r="E102" s="1" t="s">
        <v>21</v>
      </c>
      <c r="F102" s="1" t="s">
        <v>24</v>
      </c>
      <c r="G102" s="1" t="s">
        <v>25</v>
      </c>
      <c r="H102" s="2">
        <f t="shared" si="6"/>
        <v>0.45043048646855255</v>
      </c>
      <c r="I102" s="2">
        <v>0.67215775574017211</v>
      </c>
      <c r="J102" s="18">
        <f t="shared" si="4"/>
        <v>1.1225882422087246</v>
      </c>
      <c r="K102" s="3">
        <v>1595.3762473360136</v>
      </c>
      <c r="L102" s="5">
        <f t="shared" si="7"/>
        <v>15791788.577933483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5"/>
        <v>2024 AAFS 3 Demand Constant RR</v>
      </c>
      <c r="E103" s="1" t="s">
        <v>21</v>
      </c>
      <c r="F103" s="1" t="s">
        <v>24</v>
      </c>
      <c r="G103" s="1" t="s">
        <v>25</v>
      </c>
      <c r="H103" s="2">
        <f t="shared" si="6"/>
        <v>0.46818453309586233</v>
      </c>
      <c r="I103" s="2">
        <v>0.72253340591014792</v>
      </c>
      <c r="J103" s="18">
        <f t="shared" si="4"/>
        <v>1.1907179390060103</v>
      </c>
      <c r="K103" s="3">
        <v>1591.0037015055157</v>
      </c>
      <c r="L103" s="5">
        <f t="shared" si="7"/>
        <v>16660336.949719824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5"/>
        <v>2024 AAFS 3 Demand Constant RR</v>
      </c>
      <c r="E104" s="1" t="s">
        <v>21</v>
      </c>
      <c r="F104" s="1" t="s">
        <v>24</v>
      </c>
      <c r="G104" s="1" t="s">
        <v>25</v>
      </c>
      <c r="H104" s="2">
        <f t="shared" si="6"/>
        <v>0.46550725195995413</v>
      </c>
      <c r="I104" s="2">
        <v>0.77681883591559986</v>
      </c>
      <c r="J104" s="18">
        <f t="shared" si="4"/>
        <v>1.242326087875554</v>
      </c>
      <c r="K104" s="3">
        <v>1586.3687974133541</v>
      </c>
      <c r="L104" s="5">
        <f t="shared" si="7"/>
        <v>17576655.481954414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5"/>
        <v>2024 AAFS 3 Demand Constant RR</v>
      </c>
      <c r="E105" s="1" t="s">
        <v>21</v>
      </c>
      <c r="F105" s="1" t="s">
        <v>24</v>
      </c>
      <c r="G105" s="1" t="s">
        <v>25</v>
      </c>
      <c r="H105" s="2">
        <f t="shared" si="6"/>
        <v>0.44366242421892194</v>
      </c>
      <c r="I105" s="2">
        <v>0.83522426709776587</v>
      </c>
      <c r="J105" s="18">
        <f t="shared" si="4"/>
        <v>1.2788866913166879</v>
      </c>
      <c r="K105" s="3">
        <v>1581.668946033725</v>
      </c>
      <c r="L105" s="5">
        <f t="shared" si="7"/>
        <v>18543371.533461906</v>
      </c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BCBC4-893E-403F-B560-36F537BCFF7C}">
  <dimension ref="A1:L105"/>
  <sheetViews>
    <sheetView zoomScaleNormal="100" workbookViewId="0">
      <pane ySplit="1" topLeftCell="A71" activePane="bottomLeft" state="frozen"/>
      <selection pane="bottomLeft" activeCell="J1" sqref="J1:J1048576"/>
    </sheetView>
  </sheetViews>
  <sheetFormatPr defaultRowHeight="15" x14ac:dyDescent="0.2"/>
  <cols>
    <col min="1" max="1" width="5.218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16.21875" style="1" bestFit="1" customWidth="1"/>
    <col min="6" max="6" width="8.33203125" style="1" bestFit="1" customWidth="1"/>
    <col min="7" max="7" width="10.44140625" style="1" bestFit="1" customWidth="1"/>
    <col min="8" max="8" width="16" style="2" bestFit="1" customWidth="1"/>
    <col min="9" max="9" width="18.6640625" style="2" bestFit="1" customWidth="1"/>
    <col min="10" max="10" width="16.88671875" style="18" customWidth="1"/>
    <col min="11" max="11" width="9.33203125" style="3" bestFit="1" customWidth="1"/>
    <col min="12" max="12" width="18.88671875" style="5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6" t="s">
        <v>9</v>
      </c>
      <c r="K1" s="3" t="s">
        <v>10</v>
      </c>
      <c r="L1" s="5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26</v>
      </c>
      <c r="F2" s="1" t="s">
        <v>24</v>
      </c>
      <c r="G2" s="1" t="s">
        <v>25</v>
      </c>
      <c r="H2" s="2">
        <f>'Commodity Prices'!C2</f>
        <v>0.42032268491719482</v>
      </c>
      <c r="I2" s="19">
        <v>8.3779885191590214E-2</v>
      </c>
      <c r="J2" s="18">
        <f t="shared" ref="J2:J65" si="0">H2+I2</f>
        <v>0.50410257010878501</v>
      </c>
      <c r="K2" s="3">
        <v>2312.6655500000002</v>
      </c>
      <c r="L2" s="13">
        <v>4862697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1">_xlfn.CONCAT(B3, " ", C3)</f>
        <v>2023 Base Demand Constant RR</v>
      </c>
      <c r="E3" s="1" t="s">
        <v>26</v>
      </c>
      <c r="F3" s="1" t="s">
        <v>24</v>
      </c>
      <c r="G3" s="1" t="s">
        <v>25</v>
      </c>
      <c r="H3" s="2">
        <f>'Commodity Prices'!C3</f>
        <v>0.39891887694622175</v>
      </c>
      <c r="I3" s="19">
        <v>8.8966422274031925E-2</v>
      </c>
      <c r="J3" s="18">
        <f t="shared" si="0"/>
        <v>0.4878852992202537</v>
      </c>
      <c r="K3" s="3">
        <v>2278.6001000000001</v>
      </c>
      <c r="L3" s="14">
        <v>5130145.335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26</v>
      </c>
      <c r="F4" s="1" t="s">
        <v>24</v>
      </c>
      <c r="G4" s="1" t="s">
        <v>25</v>
      </c>
      <c r="H4" s="2">
        <f>'Commodity Prices'!C4</f>
        <v>0.36160487260877</v>
      </c>
      <c r="I4" s="19">
        <v>9.5262791744106901E-2</v>
      </c>
      <c r="J4" s="18">
        <f t="shared" si="0"/>
        <v>0.4568676643528769</v>
      </c>
      <c r="K4" s="3">
        <v>2199.1140500000001</v>
      </c>
      <c r="L4" s="14">
        <v>5412303.3284249995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26</v>
      </c>
      <c r="F5" s="1" t="s">
        <v>24</v>
      </c>
      <c r="G5" s="1" t="s">
        <v>25</v>
      </c>
      <c r="H5" s="2">
        <f>'Commodity Prices'!C5</f>
        <v>0.4089028028437513</v>
      </c>
      <c r="I5" s="19">
        <v>0.10413485656557613</v>
      </c>
      <c r="J5" s="18">
        <f t="shared" si="0"/>
        <v>0.51303765940932744</v>
      </c>
      <c r="K5" s="3">
        <v>2112.0578999999998</v>
      </c>
      <c r="L5" s="14">
        <v>5709980.0114883743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26</v>
      </c>
      <c r="F6" s="1" t="s">
        <v>24</v>
      </c>
      <c r="G6" s="1" t="s">
        <v>25</v>
      </c>
      <c r="H6" s="2">
        <f>'Commodity Prices'!C6</f>
        <v>0.38117010929765083</v>
      </c>
      <c r="I6" s="19">
        <v>0.11439064696443139</v>
      </c>
      <c r="J6" s="18">
        <f t="shared" si="0"/>
        <v>0.49556075626208224</v>
      </c>
      <c r="K6" s="3">
        <v>2062.8522499999999</v>
      </c>
      <c r="L6" s="14">
        <v>6024028.9121202342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26</v>
      </c>
      <c r="F7" s="1" t="s">
        <v>24</v>
      </c>
      <c r="G7" s="1" t="s">
        <v>25</v>
      </c>
      <c r="H7" s="2">
        <f>'Commodity Prices'!C7</f>
        <v>0.37757636290725344</v>
      </c>
      <c r="I7" s="19">
        <v>0.12356078892016718</v>
      </c>
      <c r="J7" s="18">
        <f t="shared" si="0"/>
        <v>0.50113715182742058</v>
      </c>
      <c r="K7" s="3">
        <v>1903.88015</v>
      </c>
      <c r="L7" s="14">
        <v>6355350.5022868467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26</v>
      </c>
      <c r="F8" s="1" t="s">
        <v>24</v>
      </c>
      <c r="G8" s="1" t="s">
        <v>25</v>
      </c>
      <c r="H8" s="2">
        <f>'Commodity Prices'!C8</f>
        <v>0.39518145775694219</v>
      </c>
      <c r="I8" s="19">
        <v>0.1412412815295688</v>
      </c>
      <c r="J8" s="18">
        <f t="shared" si="0"/>
        <v>0.53642273928651096</v>
      </c>
      <c r="K8" s="3">
        <v>1794.1137000000001</v>
      </c>
      <c r="L8" s="14">
        <v>6704894.7799126226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26</v>
      </c>
      <c r="F9" s="1" t="s">
        <v>24</v>
      </c>
      <c r="G9" s="1" t="s">
        <v>25</v>
      </c>
      <c r="H9" s="2">
        <f>'Commodity Prices'!C9</f>
        <v>0.43546275981049942</v>
      </c>
      <c r="I9" s="19">
        <v>0.15812617017487052</v>
      </c>
      <c r="J9" s="18">
        <f t="shared" si="0"/>
        <v>0.59358892998536994</v>
      </c>
      <c r="K9" s="3">
        <v>1775.1884500000001</v>
      </c>
      <c r="L9" s="14">
        <v>7073663.9928078167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26</v>
      </c>
      <c r="F10" s="1" t="s">
        <v>24</v>
      </c>
      <c r="G10" s="1" t="s">
        <v>25</v>
      </c>
      <c r="H10" s="2">
        <f>'Commodity Prices'!C10</f>
        <v>0.46555619326316988</v>
      </c>
      <c r="I10" s="19">
        <v>0.16860160750393921</v>
      </c>
      <c r="J10" s="18">
        <f t="shared" si="0"/>
        <v>0.63415780076710915</v>
      </c>
      <c r="K10" s="3">
        <v>1756.2632000000001</v>
      </c>
      <c r="L10" s="14">
        <v>7462715.5124122463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26</v>
      </c>
      <c r="F11" s="1" t="s">
        <v>24</v>
      </c>
      <c r="G11" s="1" t="s">
        <v>25</v>
      </c>
      <c r="H11" s="2">
        <f>'Commodity Prices'!C11</f>
        <v>0.44770776723274097</v>
      </c>
      <c r="I11" s="19">
        <v>0.17979144910541295</v>
      </c>
      <c r="J11" s="18">
        <f t="shared" si="0"/>
        <v>0.62749921633815386</v>
      </c>
      <c r="K11" s="3">
        <v>1737.3379500000001</v>
      </c>
      <c r="L11" s="14">
        <v>7873164.8655949198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26</v>
      </c>
      <c r="F12" s="1" t="s">
        <v>24</v>
      </c>
      <c r="G12" s="1" t="s">
        <v>25</v>
      </c>
      <c r="H12" s="2">
        <f>'Commodity Prices'!C12</f>
        <v>0.42377580121550951</v>
      </c>
      <c r="I12" s="19">
        <v>0.19174620951216065</v>
      </c>
      <c r="J12" s="18">
        <f t="shared" si="0"/>
        <v>0.61552201072767021</v>
      </c>
      <c r="K12" s="3">
        <v>1718.4127000000001</v>
      </c>
      <c r="L12" s="14">
        <v>8306188.9332026402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26</v>
      </c>
      <c r="F13" s="1" t="s">
        <v>24</v>
      </c>
      <c r="G13" s="1" t="s">
        <v>25</v>
      </c>
      <c r="H13" s="2">
        <f>'Commodity Prices'!C13</f>
        <v>0.42282063014120519</v>
      </c>
      <c r="I13" s="19">
        <v>0.20452013926259086</v>
      </c>
      <c r="J13" s="18">
        <f t="shared" si="0"/>
        <v>0.62734076940379602</v>
      </c>
      <c r="K13" s="3">
        <v>1732.7958900000001</v>
      </c>
      <c r="L13" s="14">
        <v>8763029.3245287854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26</v>
      </c>
      <c r="F14" s="1" t="s">
        <v>24</v>
      </c>
      <c r="G14" s="1" t="s">
        <v>25</v>
      </c>
      <c r="H14" s="2">
        <f>'Commodity Prices'!C14</f>
        <v>0.46000795551513057</v>
      </c>
      <c r="I14" s="19">
        <v>0.21397774378026022</v>
      </c>
      <c r="J14" s="18">
        <f t="shared" si="0"/>
        <v>0.67398569929539076</v>
      </c>
      <c r="K14" s="3">
        <v>1747.1790800000001</v>
      </c>
      <c r="L14" s="14">
        <v>9244995.9373778682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26</v>
      </c>
      <c r="F15" s="1" t="s">
        <v>24</v>
      </c>
      <c r="G15" s="1" t="s">
        <v>25</v>
      </c>
      <c r="H15" s="2">
        <f>'Commodity Prices'!C15</f>
        <v>0.51456587682669719</v>
      </c>
      <c r="I15" s="19">
        <v>0.22388812112921638</v>
      </c>
      <c r="J15" s="18">
        <f t="shared" si="0"/>
        <v>0.7384539979559136</v>
      </c>
      <c r="K15" s="3">
        <v>1761.5622699999999</v>
      </c>
      <c r="L15" s="14">
        <v>9753470.7139336504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26</v>
      </c>
      <c r="F16" s="1" t="s">
        <v>24</v>
      </c>
      <c r="G16" s="1" t="s">
        <v>25</v>
      </c>
      <c r="H16" s="2">
        <f>'Commodity Prices'!C16</f>
        <v>0.45348281983617966</v>
      </c>
      <c r="I16" s="19">
        <v>0.23427337415658539</v>
      </c>
      <c r="J16" s="18">
        <f t="shared" si="0"/>
        <v>0.687756193992765</v>
      </c>
      <c r="K16" s="3">
        <v>1775.9454600000004</v>
      </c>
      <c r="L16" s="14">
        <v>10289911.6032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26</v>
      </c>
      <c r="F17" s="1" t="s">
        <v>24</v>
      </c>
      <c r="G17" s="1" t="s">
        <v>25</v>
      </c>
      <c r="H17" s="2">
        <f>'Commodity Prices'!C17</f>
        <v>0.46820443741504958</v>
      </c>
      <c r="I17" s="19">
        <v>0.24515670053444355</v>
      </c>
      <c r="J17" s="18">
        <f t="shared" si="0"/>
        <v>0.71336113794949307</v>
      </c>
      <c r="K17" s="3">
        <v>1790.3286499999999</v>
      </c>
      <c r="L17" s="14">
        <v>10855856.741376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26</v>
      </c>
      <c r="F18" s="1" t="s">
        <v>24</v>
      </c>
      <c r="G18" s="1" t="s">
        <v>25</v>
      </c>
      <c r="H18" s="2">
        <f>'Commodity Prices'!C18</f>
        <v>0.47495294185069048</v>
      </c>
      <c r="I18" s="19">
        <v>0.25656244757875857</v>
      </c>
      <c r="J18" s="18">
        <f t="shared" si="0"/>
        <v>0.73151538942944905</v>
      </c>
      <c r="K18" s="3">
        <v>1641.2696329929263</v>
      </c>
      <c r="L18" s="14">
        <v>11452928.862151679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26</v>
      </c>
      <c r="F19" s="1" t="s">
        <v>24</v>
      </c>
      <c r="G19" s="1" t="s">
        <v>25</v>
      </c>
      <c r="H19" s="2">
        <f>'Commodity Prices'!C19</f>
        <v>0.51637407407114533</v>
      </c>
      <c r="I19" s="19">
        <v>0.2952557588319516</v>
      </c>
      <c r="J19" s="18">
        <f t="shared" si="0"/>
        <v>0.81162983290309687</v>
      </c>
      <c r="K19" s="3">
        <v>1495.2489331500069</v>
      </c>
      <c r="L19" s="14">
        <v>12082839.949570021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26</v>
      </c>
      <c r="F20" s="1" t="s">
        <v>24</v>
      </c>
      <c r="G20" s="1" t="s">
        <v>25</v>
      </c>
      <c r="H20" s="2">
        <f>'Commodity Prices'!C20</f>
        <v>0.45061179332571727</v>
      </c>
      <c r="I20" s="19">
        <v>0.34191430383546689</v>
      </c>
      <c r="J20" s="18">
        <f t="shared" si="0"/>
        <v>0.79252609716118416</v>
      </c>
      <c r="K20" s="3">
        <v>1343.1515989787792</v>
      </c>
      <c r="L20" s="14">
        <v>12747396.146796372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26</v>
      </c>
      <c r="F21" s="1" t="s">
        <v>24</v>
      </c>
      <c r="G21" s="1" t="s">
        <v>25</v>
      </c>
      <c r="H21" s="2">
        <f>'Commodity Prices'!C21</f>
        <v>0.46432488859086113</v>
      </c>
      <c r="I21" s="19">
        <v>0.40156716735543996</v>
      </c>
      <c r="J21" s="18">
        <f t="shared" si="0"/>
        <v>0.86589205594630103</v>
      </c>
      <c r="K21" s="3">
        <v>1523.1642061733066</v>
      </c>
      <c r="L21" s="14">
        <v>13448502.934870172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26</v>
      </c>
      <c r="F22" s="1" t="s">
        <v>24</v>
      </c>
      <c r="G22" s="1" t="s">
        <v>25</v>
      </c>
      <c r="H22" s="2">
        <f>'Commodity Prices'!C22</f>
        <v>0.49308588431374639</v>
      </c>
      <c r="I22" s="19">
        <v>0.37358459953679451</v>
      </c>
      <c r="J22" s="18">
        <f t="shared" si="0"/>
        <v>0.86667048385054091</v>
      </c>
      <c r="K22" s="3">
        <v>1612.2916530934463</v>
      </c>
      <c r="L22" s="14">
        <v>14188170.596288031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26</v>
      </c>
      <c r="F23" s="1" t="s">
        <v>24</v>
      </c>
      <c r="G23" s="1" t="s">
        <v>25</v>
      </c>
      <c r="H23" s="2">
        <f>'Commodity Prices'!C23</f>
        <v>0.49390307754194734</v>
      </c>
      <c r="I23" s="19">
        <v>0.37234415795043624</v>
      </c>
      <c r="J23" s="18">
        <f t="shared" si="0"/>
        <v>0.86624723549238358</v>
      </c>
      <c r="K23" s="3">
        <v>1234.9167386764143</v>
      </c>
      <c r="L23" s="14">
        <v>14968519.979083871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26</v>
      </c>
      <c r="F24" s="1" t="s">
        <v>24</v>
      </c>
      <c r="G24" s="1" t="s">
        <v>25</v>
      </c>
      <c r="H24" s="2">
        <f>'Commodity Prices'!C24</f>
        <v>0.45043048646855255</v>
      </c>
      <c r="I24" s="19">
        <v>0.512864846586503</v>
      </c>
      <c r="J24" s="18">
        <f t="shared" si="0"/>
        <v>0.96329533305505555</v>
      </c>
      <c r="K24" s="3">
        <v>1233.6062832424809</v>
      </c>
      <c r="L24" s="14">
        <v>15791788.577933483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26</v>
      </c>
      <c r="F25" s="1" t="s">
        <v>24</v>
      </c>
      <c r="G25" s="1" t="s">
        <v>25</v>
      </c>
      <c r="H25" s="2">
        <f>'Commodity Prices'!C25</f>
        <v>0.46818453309586233</v>
      </c>
      <c r="I25" s="19">
        <v>0.54164719239039893</v>
      </c>
      <c r="J25" s="18">
        <f t="shared" si="0"/>
        <v>1.0098317254862612</v>
      </c>
      <c r="K25" s="3">
        <v>1238.5839553041808</v>
      </c>
      <c r="L25" s="14">
        <v>16660336.949719824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26</v>
      </c>
      <c r="F26" s="1" t="s">
        <v>24</v>
      </c>
      <c r="G26" s="1" t="s">
        <v>25</v>
      </c>
      <c r="H26" s="2">
        <f>'Commodity Prices'!C26</f>
        <v>0.46550725195995413</v>
      </c>
      <c r="I26" s="19">
        <v>0.56914127032362738</v>
      </c>
      <c r="J26" s="18">
        <f t="shared" si="0"/>
        <v>1.0346485222835815</v>
      </c>
      <c r="K26" s="3">
        <v>1025.0244824565741</v>
      </c>
      <c r="L26" s="14">
        <v>17576655.481954414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26</v>
      </c>
      <c r="F27" s="1" t="s">
        <v>24</v>
      </c>
      <c r="G27" s="1" t="s">
        <v>25</v>
      </c>
      <c r="H27" s="2">
        <f>'Commodity Prices'!C27</f>
        <v>0.44366242421892194</v>
      </c>
      <c r="I27" s="19">
        <v>0.72554399135596004</v>
      </c>
      <c r="J27" s="18">
        <f t="shared" si="0"/>
        <v>1.169206415574882</v>
      </c>
      <c r="K27" s="3">
        <v>1056.4316232480166</v>
      </c>
      <c r="L27" s="14">
        <v>18543371.533461906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26</v>
      </c>
      <c r="F28" s="1" t="s">
        <v>24</v>
      </c>
      <c r="G28" s="1" t="s">
        <v>25</v>
      </c>
      <c r="H28" s="2">
        <f>H2</f>
        <v>0.42032268491719482</v>
      </c>
      <c r="I28" s="2">
        <v>8.3779885191590214E-2</v>
      </c>
      <c r="J28" s="18">
        <f t="shared" si="0"/>
        <v>0.50410257010878501</v>
      </c>
      <c r="K28" s="3">
        <v>2327.80575</v>
      </c>
      <c r="L28" s="5">
        <f>L2</f>
        <v>4862697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26</v>
      </c>
      <c r="F29" s="1" t="s">
        <v>24</v>
      </c>
      <c r="G29" s="1" t="s">
        <v>25</v>
      </c>
      <c r="H29" s="2">
        <f t="shared" ref="H29:H92" si="2">H3</f>
        <v>0.39891887694622175</v>
      </c>
      <c r="I29" s="2">
        <v>9.0400004433897868E-2</v>
      </c>
      <c r="J29" s="18">
        <f t="shared" si="0"/>
        <v>0.48931888138011959</v>
      </c>
      <c r="K29" s="3">
        <v>2312.6655500000002</v>
      </c>
      <c r="L29" s="5">
        <f t="shared" ref="L29:L92" si="3">L3</f>
        <v>5130145.335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26</v>
      </c>
      <c r="F30" s="1" t="s">
        <v>24</v>
      </c>
      <c r="G30" s="1" t="s">
        <v>25</v>
      </c>
      <c r="H30" s="2">
        <f t="shared" si="2"/>
        <v>0.36160487260877</v>
      </c>
      <c r="I30" s="2">
        <v>9.8357607482006032E-2</v>
      </c>
      <c r="J30" s="18">
        <f t="shared" si="0"/>
        <v>0.459962480090776</v>
      </c>
      <c r="K30" s="3">
        <v>2278.6001000000001</v>
      </c>
      <c r="L30" s="5">
        <f t="shared" si="3"/>
        <v>5412303.3284249995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26</v>
      </c>
      <c r="F31" s="1" t="s">
        <v>24</v>
      </c>
      <c r="G31" s="1" t="s">
        <v>25</v>
      </c>
      <c r="H31" s="2">
        <f t="shared" si="2"/>
        <v>0.4089028028437513</v>
      </c>
      <c r="I31" s="2">
        <v>0.10925041625278434</v>
      </c>
      <c r="J31" s="18">
        <f t="shared" si="0"/>
        <v>0.51815321909653567</v>
      </c>
      <c r="K31" s="3">
        <v>2199.1140500000001</v>
      </c>
      <c r="L31" s="5">
        <f t="shared" si="3"/>
        <v>5709980.0114883743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26</v>
      </c>
      <c r="F32" s="1" t="s">
        <v>24</v>
      </c>
      <c r="G32" s="1" t="s">
        <v>25</v>
      </c>
      <c r="H32" s="2">
        <f t="shared" si="2"/>
        <v>0.38117010929765083</v>
      </c>
      <c r="I32" s="2">
        <v>0.12194382662285698</v>
      </c>
      <c r="J32" s="18">
        <f t="shared" si="0"/>
        <v>0.50311393592050779</v>
      </c>
      <c r="K32" s="3">
        <v>2112.0578999999998</v>
      </c>
      <c r="L32" s="5">
        <f t="shared" si="3"/>
        <v>6024028.9121202342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26</v>
      </c>
      <c r="F33" s="1" t="s">
        <v>24</v>
      </c>
      <c r="G33" s="1" t="s">
        <v>25</v>
      </c>
      <c r="H33" s="2">
        <f t="shared" si="2"/>
        <v>0.37757636290725344</v>
      </c>
      <c r="I33" s="2">
        <v>0.13384196409899835</v>
      </c>
      <c r="J33" s="18">
        <f t="shared" si="0"/>
        <v>0.51141832700625178</v>
      </c>
      <c r="K33" s="3">
        <v>2062.8522499999999</v>
      </c>
      <c r="L33" s="5">
        <f t="shared" si="3"/>
        <v>6355350.5022868467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26</v>
      </c>
      <c r="F34" s="1" t="s">
        <v>24</v>
      </c>
      <c r="G34" s="1" t="s">
        <v>25</v>
      </c>
      <c r="H34" s="2">
        <f t="shared" si="2"/>
        <v>0.39518145775694219</v>
      </c>
      <c r="I34" s="2">
        <v>0.15545890478170732</v>
      </c>
      <c r="J34" s="18">
        <f t="shared" si="0"/>
        <v>0.55064036253864956</v>
      </c>
      <c r="K34" s="3">
        <v>1903.88015</v>
      </c>
      <c r="L34" s="5">
        <f t="shared" si="3"/>
        <v>6704894.7799126226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26</v>
      </c>
      <c r="F35" s="1" t="s">
        <v>24</v>
      </c>
      <c r="G35" s="1" t="s">
        <v>25</v>
      </c>
      <c r="H35" s="2">
        <f t="shared" si="2"/>
        <v>0.43546275981049942</v>
      </c>
      <c r="I35" s="2">
        <v>0.17684795105648332</v>
      </c>
      <c r="J35" s="18">
        <f t="shared" si="0"/>
        <v>0.61231071086698274</v>
      </c>
      <c r="K35" s="3">
        <v>1794.1137000000001</v>
      </c>
      <c r="L35" s="5">
        <f t="shared" si="3"/>
        <v>7073663.9928078167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26</v>
      </c>
      <c r="F36" s="1" t="s">
        <v>24</v>
      </c>
      <c r="G36" s="1" t="s">
        <v>25</v>
      </c>
      <c r="H36" s="2">
        <f t="shared" si="2"/>
        <v>0.46555619326316988</v>
      </c>
      <c r="I36" s="2">
        <v>0.19160212297319565</v>
      </c>
      <c r="J36" s="18">
        <f t="shared" si="0"/>
        <v>0.65715831623636556</v>
      </c>
      <c r="K36" s="3">
        <v>1775.1884500000001</v>
      </c>
      <c r="L36" s="5">
        <f t="shared" si="3"/>
        <v>7462715.5124122463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26</v>
      </c>
      <c r="F37" s="1" t="s">
        <v>24</v>
      </c>
      <c r="G37" s="1" t="s">
        <v>25</v>
      </c>
      <c r="H37" s="2">
        <f t="shared" si="2"/>
        <v>0.44770776723274097</v>
      </c>
      <c r="I37" s="2">
        <v>0.20761081069609405</v>
      </c>
      <c r="J37" s="18">
        <f t="shared" si="0"/>
        <v>0.65531857792883508</v>
      </c>
      <c r="K37" s="3">
        <v>1756.2632000000001</v>
      </c>
      <c r="L37" s="5">
        <f t="shared" si="3"/>
        <v>7873164.8655949198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26</v>
      </c>
      <c r="F38" s="1" t="s">
        <v>24</v>
      </c>
      <c r="G38" s="1" t="s">
        <v>25</v>
      </c>
      <c r="H38" s="2">
        <f t="shared" si="2"/>
        <v>0.42377580121550951</v>
      </c>
      <c r="I38" s="2">
        <v>0.22498317674667268</v>
      </c>
      <c r="J38" s="18">
        <f t="shared" si="0"/>
        <v>0.64875897796218218</v>
      </c>
      <c r="K38" s="3">
        <v>1737.3379500000001</v>
      </c>
      <c r="L38" s="5">
        <f t="shared" si="3"/>
        <v>8306188.9332026402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26</v>
      </c>
      <c r="F39" s="1" t="s">
        <v>24</v>
      </c>
      <c r="G39" s="1" t="s">
        <v>25</v>
      </c>
      <c r="H39" s="2">
        <f t="shared" si="2"/>
        <v>0.42282063014120519</v>
      </c>
      <c r="I39" s="2">
        <v>0.24383815451948634</v>
      </c>
      <c r="J39" s="18">
        <f t="shared" si="0"/>
        <v>0.66665878466069151</v>
      </c>
      <c r="K39" s="3">
        <v>1718.4127000000001</v>
      </c>
      <c r="L39" s="5">
        <f t="shared" si="3"/>
        <v>8763029.3245287854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26</v>
      </c>
      <c r="F40" s="1" t="s">
        <v>24</v>
      </c>
      <c r="G40" s="1" t="s">
        <v>25</v>
      </c>
      <c r="H40" s="2">
        <f t="shared" si="2"/>
        <v>0.46000795551513057</v>
      </c>
      <c r="I40" s="2">
        <v>0.25922477882651768</v>
      </c>
      <c r="J40" s="18">
        <f t="shared" si="0"/>
        <v>0.71923273434164825</v>
      </c>
      <c r="K40" s="3">
        <v>1732.7958900000001</v>
      </c>
      <c r="L40" s="5">
        <f t="shared" si="3"/>
        <v>9244995.9373778682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26</v>
      </c>
      <c r="F41" s="1" t="s">
        <v>24</v>
      </c>
      <c r="G41" s="1" t="s">
        <v>25</v>
      </c>
      <c r="H41" s="2">
        <f t="shared" si="2"/>
        <v>0.51456587682669719</v>
      </c>
      <c r="I41" s="2">
        <v>0.27560131546045907</v>
      </c>
      <c r="J41" s="18">
        <f t="shared" si="0"/>
        <v>0.79016719228715626</v>
      </c>
      <c r="K41" s="3">
        <v>1747.1790800000001</v>
      </c>
      <c r="L41" s="5">
        <f t="shared" si="3"/>
        <v>9753470.7139336504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26</v>
      </c>
      <c r="F42" s="1" t="s">
        <v>24</v>
      </c>
      <c r="G42" s="1" t="s">
        <v>25</v>
      </c>
      <c r="H42" s="2">
        <f t="shared" si="2"/>
        <v>0.45348281983617966</v>
      </c>
      <c r="I42" s="2">
        <v>0.29303229921817658</v>
      </c>
      <c r="J42" s="18">
        <f t="shared" si="0"/>
        <v>0.74651511905435619</v>
      </c>
      <c r="K42" s="3">
        <v>1761.5622699999999</v>
      </c>
      <c r="L42" s="5">
        <f t="shared" si="3"/>
        <v>10289911.6032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26</v>
      </c>
      <c r="F43" s="1" t="s">
        <v>24</v>
      </c>
      <c r="G43" s="1" t="s">
        <v>25</v>
      </c>
      <c r="H43" s="2">
        <f t="shared" si="2"/>
        <v>0.46820443741504958</v>
      </c>
      <c r="I43" s="2">
        <v>0.31158651484267136</v>
      </c>
      <c r="J43" s="18">
        <f t="shared" si="0"/>
        <v>0.77979095225772088</v>
      </c>
      <c r="K43" s="3">
        <v>1775.9454600000004</v>
      </c>
      <c r="L43" s="5">
        <f t="shared" si="3"/>
        <v>10855856.741376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26</v>
      </c>
      <c r="F44" s="1" t="s">
        <v>24</v>
      </c>
      <c r="G44" s="1" t="s">
        <v>25</v>
      </c>
      <c r="H44" s="2">
        <f t="shared" si="2"/>
        <v>0.47495294185069048</v>
      </c>
      <c r="I44" s="2">
        <v>0.33133727916110467</v>
      </c>
      <c r="J44" s="18">
        <f t="shared" si="0"/>
        <v>0.80629022101179515</v>
      </c>
      <c r="K44" s="3">
        <v>1790.3286499999999</v>
      </c>
      <c r="L44" s="5">
        <f t="shared" si="3"/>
        <v>11452928.862151679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26</v>
      </c>
      <c r="F45" s="1" t="s">
        <v>24</v>
      </c>
      <c r="G45" s="1" t="s">
        <v>25</v>
      </c>
      <c r="H45" s="2">
        <f t="shared" si="2"/>
        <v>0.51637407407114533</v>
      </c>
      <c r="I45" s="2">
        <v>0.38745200655520012</v>
      </c>
      <c r="J45" s="18">
        <f t="shared" si="0"/>
        <v>0.9038260806263454</v>
      </c>
      <c r="K45" s="3">
        <v>1641.2696329929263</v>
      </c>
      <c r="L45" s="5">
        <f t="shared" si="3"/>
        <v>12082839.949570021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26</v>
      </c>
      <c r="F46" s="1" t="s">
        <v>24</v>
      </c>
      <c r="G46" s="1" t="s">
        <v>25</v>
      </c>
      <c r="H46" s="2">
        <f t="shared" si="2"/>
        <v>0.45061179332571727</v>
      </c>
      <c r="I46" s="2">
        <v>0.45591001524568547</v>
      </c>
      <c r="J46" s="18">
        <f t="shared" si="0"/>
        <v>0.90652180857140274</v>
      </c>
      <c r="K46" s="3">
        <v>1495.2489331500069</v>
      </c>
      <c r="L46" s="5">
        <f t="shared" si="3"/>
        <v>12747396.146796372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26</v>
      </c>
      <c r="F47" s="1" t="s">
        <v>24</v>
      </c>
      <c r="G47" s="1" t="s">
        <v>25</v>
      </c>
      <c r="H47" s="2">
        <f t="shared" si="2"/>
        <v>0.46432488859086113</v>
      </c>
      <c r="I47" s="2">
        <v>0.544079528971676</v>
      </c>
      <c r="J47" s="18">
        <f t="shared" si="0"/>
        <v>1.0084044175625371</v>
      </c>
      <c r="K47" s="3">
        <v>1343.1515989787792</v>
      </c>
      <c r="L47" s="5">
        <f t="shared" si="3"/>
        <v>13448502.934870172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26</v>
      </c>
      <c r="F48" s="1" t="s">
        <v>24</v>
      </c>
      <c r="G48" s="1" t="s">
        <v>25</v>
      </c>
      <c r="H48" s="2">
        <f t="shared" si="2"/>
        <v>0.49308588431374639</v>
      </c>
      <c r="I48" s="2">
        <v>0.51432244728780541</v>
      </c>
      <c r="J48" s="18">
        <f t="shared" si="0"/>
        <v>1.0074083316015519</v>
      </c>
      <c r="K48" s="3">
        <v>1523.1642061733066</v>
      </c>
      <c r="L48" s="5">
        <f t="shared" si="3"/>
        <v>14188170.596288031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26</v>
      </c>
      <c r="F49" s="1" t="s">
        <v>24</v>
      </c>
      <c r="G49" s="1" t="s">
        <v>25</v>
      </c>
      <c r="H49" s="2">
        <f t="shared" si="2"/>
        <v>0.49390307754194734</v>
      </c>
      <c r="I49" s="2">
        <v>0.52087484517025306</v>
      </c>
      <c r="J49" s="18">
        <f t="shared" si="0"/>
        <v>1.0147779227122005</v>
      </c>
      <c r="K49" s="3">
        <v>1612.2916530934463</v>
      </c>
      <c r="L49" s="5">
        <f t="shared" si="3"/>
        <v>14968519.979083871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26</v>
      </c>
      <c r="F50" s="1" t="s">
        <v>24</v>
      </c>
      <c r="G50" s="1" t="s">
        <v>25</v>
      </c>
      <c r="H50" s="2">
        <f t="shared" si="2"/>
        <v>0.45043048646855255</v>
      </c>
      <c r="I50" s="2">
        <v>0.72901102792711459</v>
      </c>
      <c r="J50" s="18">
        <f t="shared" si="0"/>
        <v>1.1794415143956671</v>
      </c>
      <c r="K50" s="3">
        <v>1234.9167386764143</v>
      </c>
      <c r="L50" s="5">
        <f t="shared" si="3"/>
        <v>15791788.577933483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26</v>
      </c>
      <c r="F51" s="1" t="s">
        <v>24</v>
      </c>
      <c r="G51" s="1" t="s">
        <v>25</v>
      </c>
      <c r="H51" s="2">
        <f t="shared" si="2"/>
        <v>0.46818453309586233</v>
      </c>
      <c r="I51" s="2">
        <v>0.78233000633477545</v>
      </c>
      <c r="J51" s="18">
        <f t="shared" si="0"/>
        <v>1.2505145394306378</v>
      </c>
      <c r="K51" s="3">
        <v>1233.6062832424809</v>
      </c>
      <c r="L51" s="5">
        <f t="shared" si="3"/>
        <v>16660336.949719824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26</v>
      </c>
      <c r="F52" s="1" t="s">
        <v>24</v>
      </c>
      <c r="G52" s="1" t="s">
        <v>25</v>
      </c>
      <c r="H52" s="2">
        <f t="shared" si="2"/>
        <v>0.46550725195995413</v>
      </c>
      <c r="I52" s="2">
        <v>0.83528733451844017</v>
      </c>
      <c r="J52" s="18">
        <f t="shared" si="0"/>
        <v>1.3007945864783943</v>
      </c>
      <c r="K52" s="3">
        <v>1238.5839553041808</v>
      </c>
      <c r="L52" s="5">
        <f t="shared" si="3"/>
        <v>17576655.481954414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26</v>
      </c>
      <c r="F53" s="1" t="s">
        <v>24</v>
      </c>
      <c r="G53" s="1" t="s">
        <v>25</v>
      </c>
      <c r="H53" s="2">
        <f t="shared" si="2"/>
        <v>0.44366242421892194</v>
      </c>
      <c r="I53" s="2">
        <v>1.0819866265718803</v>
      </c>
      <c r="J53" s="18">
        <f t="shared" si="0"/>
        <v>1.5256490507908023</v>
      </c>
      <c r="K53" s="3">
        <v>1025.0244824565741</v>
      </c>
      <c r="L53" s="5">
        <f t="shared" si="3"/>
        <v>18543371.533461906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26</v>
      </c>
      <c r="F54" s="1" t="s">
        <v>24</v>
      </c>
      <c r="G54" s="1" t="s">
        <v>25</v>
      </c>
      <c r="H54" s="2">
        <f t="shared" si="2"/>
        <v>0.42032268491719482</v>
      </c>
      <c r="I54" s="2">
        <v>8.3779885191590214E-2</v>
      </c>
      <c r="J54" s="18">
        <f t="shared" si="0"/>
        <v>0.50410257010878501</v>
      </c>
      <c r="K54" s="3">
        <v>1708.8122057368462</v>
      </c>
      <c r="L54" s="5">
        <f t="shared" si="3"/>
        <v>4862697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26</v>
      </c>
      <c r="F55" s="1" t="s">
        <v>24</v>
      </c>
      <c r="G55" s="1" t="s">
        <v>25</v>
      </c>
      <c r="H55" s="2">
        <f t="shared" si="2"/>
        <v>0.39891887694622175</v>
      </c>
      <c r="I55" s="2">
        <v>9.0400004433897868E-2</v>
      </c>
      <c r="J55" s="18">
        <f t="shared" si="0"/>
        <v>0.48931888138011959</v>
      </c>
      <c r="K55" s="3">
        <v>1643.5397420389597</v>
      </c>
      <c r="L55" s="5">
        <f t="shared" si="3"/>
        <v>5130145.335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26</v>
      </c>
      <c r="F56" s="1" t="s">
        <v>24</v>
      </c>
      <c r="G56" s="1" t="s">
        <v>25</v>
      </c>
      <c r="H56" s="2">
        <f t="shared" si="2"/>
        <v>0.36160487260877</v>
      </c>
      <c r="I56" s="2">
        <v>9.8357607482006032E-2</v>
      </c>
      <c r="J56" s="18">
        <f t="shared" si="0"/>
        <v>0.459962480090776</v>
      </c>
      <c r="K56" s="3">
        <v>1531.7505678348866</v>
      </c>
      <c r="L56" s="5">
        <f t="shared" si="3"/>
        <v>5412303.3284249995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26</v>
      </c>
      <c r="F57" s="1" t="s">
        <v>24</v>
      </c>
      <c r="G57" s="1" t="s">
        <v>25</v>
      </c>
      <c r="H57" s="2">
        <f t="shared" si="2"/>
        <v>0.4089028028437513</v>
      </c>
      <c r="I57" s="2">
        <v>0.10925041625278434</v>
      </c>
      <c r="J57" s="18">
        <f t="shared" si="0"/>
        <v>0.51815321909653567</v>
      </c>
      <c r="K57" s="3">
        <v>1411.4030865362597</v>
      </c>
      <c r="L57" s="5">
        <f t="shared" si="3"/>
        <v>5709980.0114883743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26</v>
      </c>
      <c r="F58" s="1" t="s">
        <v>24</v>
      </c>
      <c r="G58" s="1" t="s">
        <v>25</v>
      </c>
      <c r="H58" s="2">
        <f t="shared" si="2"/>
        <v>0.38117010929765083</v>
      </c>
      <c r="I58" s="2">
        <v>0.12194382662285698</v>
      </c>
      <c r="J58" s="18">
        <f t="shared" si="0"/>
        <v>0.50311393592050779</v>
      </c>
      <c r="K58" s="3">
        <v>1275.7806433403466</v>
      </c>
      <c r="L58" s="5">
        <f t="shared" si="3"/>
        <v>6024028.9121202342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26</v>
      </c>
      <c r="F59" s="1" t="s">
        <v>24</v>
      </c>
      <c r="G59" s="1" t="s">
        <v>25</v>
      </c>
      <c r="H59" s="2">
        <f t="shared" si="2"/>
        <v>0.37757636290725344</v>
      </c>
      <c r="I59" s="2">
        <v>0.13384196409899835</v>
      </c>
      <c r="J59" s="18">
        <f t="shared" si="0"/>
        <v>0.51141832700625178</v>
      </c>
      <c r="K59" s="3">
        <v>1146.2360810464279</v>
      </c>
      <c r="L59" s="5">
        <f t="shared" si="3"/>
        <v>6355350.5022868467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26</v>
      </c>
      <c r="F60" s="1" t="s">
        <v>24</v>
      </c>
      <c r="G60" s="1" t="s">
        <v>25</v>
      </c>
      <c r="H60" s="2">
        <f t="shared" si="2"/>
        <v>0.39518145775694219</v>
      </c>
      <c r="I60" s="2">
        <v>0.15545890478170732</v>
      </c>
      <c r="J60" s="18">
        <f t="shared" si="0"/>
        <v>0.55064036253864956</v>
      </c>
      <c r="K60" s="3">
        <v>1016.2445129127664</v>
      </c>
      <c r="L60" s="5">
        <f t="shared" si="3"/>
        <v>6704894.7799126226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26</v>
      </c>
      <c r="F61" s="1" t="s">
        <v>24</v>
      </c>
      <c r="G61" s="1" t="s">
        <v>25</v>
      </c>
      <c r="H61" s="2">
        <f t="shared" si="2"/>
        <v>0.43546275981049942</v>
      </c>
      <c r="I61" s="2">
        <v>0.17684795105648332</v>
      </c>
      <c r="J61" s="18">
        <f t="shared" si="0"/>
        <v>0.61231071086698274</v>
      </c>
      <c r="K61" s="3">
        <v>2327.80575</v>
      </c>
      <c r="L61" s="5">
        <f t="shared" si="3"/>
        <v>7073663.9928078167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26</v>
      </c>
      <c r="F62" s="1" t="s">
        <v>24</v>
      </c>
      <c r="G62" s="1" t="s">
        <v>25</v>
      </c>
      <c r="H62" s="2">
        <f t="shared" si="2"/>
        <v>0.46555619326316988</v>
      </c>
      <c r="I62" s="2">
        <v>0.19160212297319565</v>
      </c>
      <c r="J62" s="18">
        <f t="shared" si="0"/>
        <v>0.65715831623636556</v>
      </c>
      <c r="K62" s="3">
        <v>2312.6655500000002</v>
      </c>
      <c r="L62" s="5">
        <f t="shared" si="3"/>
        <v>7462715.5124122463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26</v>
      </c>
      <c r="F63" s="1" t="s">
        <v>24</v>
      </c>
      <c r="G63" s="1" t="s">
        <v>25</v>
      </c>
      <c r="H63" s="2">
        <f t="shared" si="2"/>
        <v>0.44770776723274097</v>
      </c>
      <c r="I63" s="2">
        <v>0.20761081069609405</v>
      </c>
      <c r="J63" s="18">
        <f t="shared" si="0"/>
        <v>0.65531857792883508</v>
      </c>
      <c r="K63" s="3">
        <v>2278.6001000000001</v>
      </c>
      <c r="L63" s="5">
        <f t="shared" si="3"/>
        <v>7873164.8655949198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26</v>
      </c>
      <c r="F64" s="1" t="s">
        <v>24</v>
      </c>
      <c r="G64" s="1" t="s">
        <v>25</v>
      </c>
      <c r="H64" s="2">
        <f t="shared" si="2"/>
        <v>0.42377580121550951</v>
      </c>
      <c r="I64" s="2">
        <v>0.22498317674667268</v>
      </c>
      <c r="J64" s="18">
        <f t="shared" si="0"/>
        <v>0.64875897796218218</v>
      </c>
      <c r="K64" s="3">
        <v>2199.1140500000001</v>
      </c>
      <c r="L64" s="5">
        <f t="shared" si="3"/>
        <v>8306188.9332026402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26</v>
      </c>
      <c r="F65" s="1" t="s">
        <v>24</v>
      </c>
      <c r="G65" s="1" t="s">
        <v>25</v>
      </c>
      <c r="H65" s="2">
        <f t="shared" si="2"/>
        <v>0.42282063014120519</v>
      </c>
      <c r="I65" s="2">
        <v>0.24383815451948634</v>
      </c>
      <c r="J65" s="18">
        <f t="shared" si="0"/>
        <v>0.66665878466069151</v>
      </c>
      <c r="K65" s="3">
        <v>2112.0578999999998</v>
      </c>
      <c r="L65" s="5">
        <f t="shared" si="3"/>
        <v>8763029.3245287854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26</v>
      </c>
      <c r="F66" s="1" t="s">
        <v>24</v>
      </c>
      <c r="G66" s="1" t="s">
        <v>25</v>
      </c>
      <c r="H66" s="2">
        <f t="shared" si="2"/>
        <v>0.46000795551513057</v>
      </c>
      <c r="I66" s="2">
        <v>0.25922477882651768</v>
      </c>
      <c r="J66" s="18">
        <f t="shared" ref="J66:J105" si="4">H66+I66</f>
        <v>0.71923273434164825</v>
      </c>
      <c r="K66" s="3">
        <v>2062.8522499999999</v>
      </c>
      <c r="L66" s="5">
        <f t="shared" si="3"/>
        <v>9244995.9373778682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5">_xlfn.CONCAT(B67, " ", C67)</f>
        <v>2024 AAFS 4 Demand Constant RR</v>
      </c>
      <c r="E67" s="1" t="s">
        <v>26</v>
      </c>
      <c r="F67" s="1" t="s">
        <v>24</v>
      </c>
      <c r="G67" s="1" t="s">
        <v>25</v>
      </c>
      <c r="H67" s="2">
        <f t="shared" si="2"/>
        <v>0.51456587682669719</v>
      </c>
      <c r="I67" s="2">
        <v>0.27560131546045907</v>
      </c>
      <c r="J67" s="18">
        <f t="shared" si="4"/>
        <v>0.79016719228715626</v>
      </c>
      <c r="K67" s="3">
        <v>1903.88015</v>
      </c>
      <c r="L67" s="5">
        <f t="shared" si="3"/>
        <v>9753470.7139336504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5"/>
        <v>2024 AAFS 4 Demand Constant RR</v>
      </c>
      <c r="E68" s="1" t="s">
        <v>26</v>
      </c>
      <c r="F68" s="1" t="s">
        <v>24</v>
      </c>
      <c r="G68" s="1" t="s">
        <v>25</v>
      </c>
      <c r="H68" s="2">
        <f t="shared" si="2"/>
        <v>0.45348281983617966</v>
      </c>
      <c r="I68" s="2">
        <v>0.29303229921817658</v>
      </c>
      <c r="J68" s="18">
        <f t="shared" si="4"/>
        <v>0.74651511905435619</v>
      </c>
      <c r="K68" s="3">
        <v>1794.1137000000001</v>
      </c>
      <c r="L68" s="5">
        <f t="shared" si="3"/>
        <v>10289911.6032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5"/>
        <v>2024 AAFS 4 Demand Constant RR</v>
      </c>
      <c r="E69" s="1" t="s">
        <v>26</v>
      </c>
      <c r="F69" s="1" t="s">
        <v>24</v>
      </c>
      <c r="G69" s="1" t="s">
        <v>25</v>
      </c>
      <c r="H69" s="2">
        <f t="shared" si="2"/>
        <v>0.46820443741504958</v>
      </c>
      <c r="I69" s="2">
        <v>0.31158651484267136</v>
      </c>
      <c r="J69" s="18">
        <f t="shared" si="4"/>
        <v>0.77979095225772088</v>
      </c>
      <c r="K69" s="3">
        <v>1775.1884500000001</v>
      </c>
      <c r="L69" s="5">
        <f t="shared" si="3"/>
        <v>10855856.741376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5"/>
        <v>2024 AAFS 4 Demand Constant RR</v>
      </c>
      <c r="E70" s="1" t="s">
        <v>26</v>
      </c>
      <c r="F70" s="1" t="s">
        <v>24</v>
      </c>
      <c r="G70" s="1" t="s">
        <v>25</v>
      </c>
      <c r="H70" s="2">
        <f t="shared" si="2"/>
        <v>0.47495294185069048</v>
      </c>
      <c r="I70" s="2">
        <v>0.33133727916110467</v>
      </c>
      <c r="J70" s="18">
        <f t="shared" si="4"/>
        <v>0.80629022101179515</v>
      </c>
      <c r="K70" s="3">
        <v>1756.2632000000001</v>
      </c>
      <c r="L70" s="5">
        <f t="shared" si="3"/>
        <v>11452928.862151679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5"/>
        <v>2024 AAFS 4 Demand Constant RR</v>
      </c>
      <c r="E71" s="1" t="s">
        <v>26</v>
      </c>
      <c r="F71" s="1" t="s">
        <v>24</v>
      </c>
      <c r="G71" s="1" t="s">
        <v>25</v>
      </c>
      <c r="H71" s="2">
        <f t="shared" si="2"/>
        <v>0.51637407407114533</v>
      </c>
      <c r="I71" s="2">
        <v>0.38745200655520012</v>
      </c>
      <c r="J71" s="18">
        <f t="shared" si="4"/>
        <v>0.9038260806263454</v>
      </c>
      <c r="K71" s="3">
        <v>1737.3379500000001</v>
      </c>
      <c r="L71" s="5">
        <f t="shared" si="3"/>
        <v>12082839.949570021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5"/>
        <v>2024 AAFS 4 Demand Constant RR</v>
      </c>
      <c r="E72" s="1" t="s">
        <v>26</v>
      </c>
      <c r="F72" s="1" t="s">
        <v>24</v>
      </c>
      <c r="G72" s="1" t="s">
        <v>25</v>
      </c>
      <c r="H72" s="2">
        <f t="shared" si="2"/>
        <v>0.45061179332571727</v>
      </c>
      <c r="I72" s="2">
        <v>0.45591001524568547</v>
      </c>
      <c r="J72" s="18">
        <f t="shared" si="4"/>
        <v>0.90652180857140274</v>
      </c>
      <c r="K72" s="3">
        <v>1718.4127000000001</v>
      </c>
      <c r="L72" s="5">
        <f t="shared" si="3"/>
        <v>12747396.146796372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5"/>
        <v>2024 AAFS 4 Demand Constant RR</v>
      </c>
      <c r="E73" s="1" t="s">
        <v>26</v>
      </c>
      <c r="F73" s="1" t="s">
        <v>24</v>
      </c>
      <c r="G73" s="1" t="s">
        <v>25</v>
      </c>
      <c r="H73" s="2">
        <f t="shared" si="2"/>
        <v>0.46432488859086113</v>
      </c>
      <c r="I73" s="2">
        <v>0.544079528971676</v>
      </c>
      <c r="J73" s="18">
        <f t="shared" si="4"/>
        <v>1.0084044175625371</v>
      </c>
      <c r="K73" s="3">
        <v>1732.7958900000001</v>
      </c>
      <c r="L73" s="5">
        <f t="shared" si="3"/>
        <v>13448502.934870172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5"/>
        <v>2024 AAFS 4 Demand Constant RR</v>
      </c>
      <c r="E74" s="1" t="s">
        <v>26</v>
      </c>
      <c r="F74" s="1" t="s">
        <v>24</v>
      </c>
      <c r="G74" s="1" t="s">
        <v>25</v>
      </c>
      <c r="H74" s="2">
        <f t="shared" si="2"/>
        <v>0.49308588431374639</v>
      </c>
      <c r="I74" s="2">
        <v>0.51432244728780541</v>
      </c>
      <c r="J74" s="18">
        <f t="shared" si="4"/>
        <v>1.0074083316015519</v>
      </c>
      <c r="K74" s="3">
        <v>1747.1790800000001</v>
      </c>
      <c r="L74" s="5">
        <f t="shared" si="3"/>
        <v>14188170.596288031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5"/>
        <v>2024 AAFS 4 Demand Constant RR</v>
      </c>
      <c r="E75" s="1" t="s">
        <v>26</v>
      </c>
      <c r="F75" s="1" t="s">
        <v>24</v>
      </c>
      <c r="G75" s="1" t="s">
        <v>25</v>
      </c>
      <c r="H75" s="2">
        <f t="shared" si="2"/>
        <v>0.49390307754194734</v>
      </c>
      <c r="I75" s="2">
        <v>0.52087484517025306</v>
      </c>
      <c r="J75" s="18">
        <f t="shared" si="4"/>
        <v>1.0147779227122005</v>
      </c>
      <c r="K75" s="3">
        <v>1761.5622699999999</v>
      </c>
      <c r="L75" s="5">
        <f t="shared" si="3"/>
        <v>14968519.979083871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5"/>
        <v>2024 AAFS 4 Demand Constant RR</v>
      </c>
      <c r="E76" s="1" t="s">
        <v>26</v>
      </c>
      <c r="F76" s="1" t="s">
        <v>24</v>
      </c>
      <c r="G76" s="1" t="s">
        <v>25</v>
      </c>
      <c r="H76" s="2">
        <f t="shared" si="2"/>
        <v>0.45043048646855255</v>
      </c>
      <c r="I76" s="2">
        <v>0.72901102792711459</v>
      </c>
      <c r="J76" s="18">
        <f t="shared" si="4"/>
        <v>1.1794415143956671</v>
      </c>
      <c r="K76" s="3">
        <v>1775.9454600000004</v>
      </c>
      <c r="L76" s="5">
        <f t="shared" si="3"/>
        <v>15791788.577933483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5"/>
        <v>2024 AAFS 4 Demand Constant RR</v>
      </c>
      <c r="E77" s="1" t="s">
        <v>26</v>
      </c>
      <c r="F77" s="1" t="s">
        <v>24</v>
      </c>
      <c r="G77" s="1" t="s">
        <v>25</v>
      </c>
      <c r="H77" s="2">
        <f t="shared" si="2"/>
        <v>0.46818453309586233</v>
      </c>
      <c r="I77" s="2">
        <v>0.78233000633477545</v>
      </c>
      <c r="J77" s="18">
        <f t="shared" si="4"/>
        <v>1.2505145394306378</v>
      </c>
      <c r="K77" s="3">
        <v>1790.3286499999999</v>
      </c>
      <c r="L77" s="5">
        <f t="shared" si="3"/>
        <v>16660336.949719824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5"/>
        <v>2024 AAFS 4 Demand Constant RR</v>
      </c>
      <c r="E78" s="1" t="s">
        <v>26</v>
      </c>
      <c r="F78" s="1" t="s">
        <v>24</v>
      </c>
      <c r="G78" s="1" t="s">
        <v>25</v>
      </c>
      <c r="H78" s="2">
        <f t="shared" si="2"/>
        <v>0.46550725195995413</v>
      </c>
      <c r="I78" s="2">
        <v>0.83528733451844017</v>
      </c>
      <c r="J78" s="18">
        <f t="shared" si="4"/>
        <v>1.3007945864783943</v>
      </c>
      <c r="K78" s="3">
        <v>1641.2696329929263</v>
      </c>
      <c r="L78" s="5">
        <f t="shared" si="3"/>
        <v>17576655.481954414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5"/>
        <v>2024 AAFS 4 Demand Constant RR</v>
      </c>
      <c r="E79" s="1" t="s">
        <v>26</v>
      </c>
      <c r="F79" s="1" t="s">
        <v>24</v>
      </c>
      <c r="G79" s="1" t="s">
        <v>25</v>
      </c>
      <c r="H79" s="2">
        <f t="shared" si="2"/>
        <v>0.44366242421892194</v>
      </c>
      <c r="I79" s="2">
        <v>1.0819866265718803</v>
      </c>
      <c r="J79" s="18">
        <f t="shared" si="4"/>
        <v>1.5256490507908023</v>
      </c>
      <c r="K79" s="3">
        <v>1495.2489331500069</v>
      </c>
      <c r="L79" s="5">
        <f t="shared" si="3"/>
        <v>18543371.533461906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5"/>
        <v>2024 AAFS 3 Demand Constant RR</v>
      </c>
      <c r="E80" s="1" t="s">
        <v>26</v>
      </c>
      <c r="F80" s="1" t="s">
        <v>24</v>
      </c>
      <c r="G80" s="1" t="s">
        <v>25</v>
      </c>
      <c r="H80" s="2">
        <f t="shared" si="2"/>
        <v>0.42032268491719482</v>
      </c>
      <c r="I80" s="2">
        <v>8.3779885191590214E-2</v>
      </c>
      <c r="J80" s="18">
        <f t="shared" si="4"/>
        <v>0.50410257010878501</v>
      </c>
      <c r="K80" s="3">
        <v>2327.80575</v>
      </c>
      <c r="L80" s="5">
        <f t="shared" si="3"/>
        <v>4862697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5"/>
        <v>2024 AAFS 3 Demand Constant RR</v>
      </c>
      <c r="E81" s="1" t="s">
        <v>26</v>
      </c>
      <c r="F81" s="1" t="s">
        <v>24</v>
      </c>
      <c r="G81" s="1" t="s">
        <v>25</v>
      </c>
      <c r="H81" s="2">
        <f t="shared" si="2"/>
        <v>0.39891887694622175</v>
      </c>
      <c r="I81" s="2">
        <v>9.0400004433897868E-2</v>
      </c>
      <c r="J81" s="18">
        <f t="shared" si="4"/>
        <v>0.48931888138011959</v>
      </c>
      <c r="K81" s="3">
        <v>2312.6655500000002</v>
      </c>
      <c r="L81" s="5">
        <f t="shared" si="3"/>
        <v>5130145.335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5"/>
        <v>2024 AAFS 3 Demand Constant RR</v>
      </c>
      <c r="E82" s="1" t="s">
        <v>26</v>
      </c>
      <c r="F82" s="1" t="s">
        <v>24</v>
      </c>
      <c r="G82" s="1" t="s">
        <v>25</v>
      </c>
      <c r="H82" s="2">
        <f t="shared" si="2"/>
        <v>0.36160487260877</v>
      </c>
      <c r="I82" s="2">
        <v>9.8357607482006032E-2</v>
      </c>
      <c r="J82" s="18">
        <f t="shared" si="4"/>
        <v>0.459962480090776</v>
      </c>
      <c r="K82" s="3">
        <v>2278.6001000000001</v>
      </c>
      <c r="L82" s="5">
        <f t="shared" si="3"/>
        <v>5412303.3284249995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5"/>
        <v>2024 AAFS 3 Demand Constant RR</v>
      </c>
      <c r="E83" s="1" t="s">
        <v>26</v>
      </c>
      <c r="F83" s="1" t="s">
        <v>24</v>
      </c>
      <c r="G83" s="1" t="s">
        <v>25</v>
      </c>
      <c r="H83" s="2">
        <f t="shared" si="2"/>
        <v>0.4089028028437513</v>
      </c>
      <c r="I83" s="2">
        <v>0.10925041625278434</v>
      </c>
      <c r="J83" s="18">
        <f t="shared" si="4"/>
        <v>0.51815321909653567</v>
      </c>
      <c r="K83" s="3">
        <v>2199.1140500000001</v>
      </c>
      <c r="L83" s="5">
        <f t="shared" si="3"/>
        <v>5709980.0114883743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5"/>
        <v>2024 AAFS 3 Demand Constant RR</v>
      </c>
      <c r="E84" s="1" t="s">
        <v>26</v>
      </c>
      <c r="F84" s="1" t="s">
        <v>24</v>
      </c>
      <c r="G84" s="1" t="s">
        <v>25</v>
      </c>
      <c r="H84" s="2">
        <f t="shared" si="2"/>
        <v>0.38117010929765083</v>
      </c>
      <c r="I84" s="2">
        <v>0.12194382662285698</v>
      </c>
      <c r="J84" s="18">
        <f t="shared" si="4"/>
        <v>0.50311393592050779</v>
      </c>
      <c r="K84" s="3">
        <v>2112.0578999999998</v>
      </c>
      <c r="L84" s="5">
        <f t="shared" si="3"/>
        <v>6024028.9121202342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5"/>
        <v>2024 AAFS 3 Demand Constant RR</v>
      </c>
      <c r="E85" s="1" t="s">
        <v>26</v>
      </c>
      <c r="F85" s="1" t="s">
        <v>24</v>
      </c>
      <c r="G85" s="1" t="s">
        <v>25</v>
      </c>
      <c r="H85" s="2">
        <f t="shared" si="2"/>
        <v>0.37757636290725344</v>
      </c>
      <c r="I85" s="2">
        <v>0.13384196409899835</v>
      </c>
      <c r="J85" s="18">
        <f t="shared" si="4"/>
        <v>0.51141832700625178</v>
      </c>
      <c r="K85" s="3">
        <v>2062.8522499999999</v>
      </c>
      <c r="L85" s="5">
        <f t="shared" si="3"/>
        <v>6355350.5022868467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5"/>
        <v>2024 AAFS 3 Demand Constant RR</v>
      </c>
      <c r="E86" s="1" t="s">
        <v>26</v>
      </c>
      <c r="F86" s="1" t="s">
        <v>24</v>
      </c>
      <c r="G86" s="1" t="s">
        <v>25</v>
      </c>
      <c r="H86" s="2">
        <f t="shared" si="2"/>
        <v>0.39518145775694219</v>
      </c>
      <c r="I86" s="2">
        <v>0.15545890478170732</v>
      </c>
      <c r="J86" s="18">
        <f t="shared" si="4"/>
        <v>0.55064036253864956</v>
      </c>
      <c r="K86" s="3">
        <v>1903.88015</v>
      </c>
      <c r="L86" s="5">
        <f t="shared" si="3"/>
        <v>6704894.7799126226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5"/>
        <v>2024 AAFS 3 Demand Constant RR</v>
      </c>
      <c r="E87" s="1" t="s">
        <v>26</v>
      </c>
      <c r="F87" s="1" t="s">
        <v>24</v>
      </c>
      <c r="G87" s="1" t="s">
        <v>25</v>
      </c>
      <c r="H87" s="2">
        <f t="shared" si="2"/>
        <v>0.43546275981049942</v>
      </c>
      <c r="I87" s="2">
        <v>0.17684795105648332</v>
      </c>
      <c r="J87" s="18">
        <f t="shared" si="4"/>
        <v>0.61231071086698274</v>
      </c>
      <c r="K87" s="3">
        <v>1794.1137000000001</v>
      </c>
      <c r="L87" s="5">
        <f t="shared" si="3"/>
        <v>7073663.9928078167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5"/>
        <v>2024 AAFS 3 Demand Constant RR</v>
      </c>
      <c r="E88" s="1" t="s">
        <v>26</v>
      </c>
      <c r="F88" s="1" t="s">
        <v>24</v>
      </c>
      <c r="G88" s="1" t="s">
        <v>25</v>
      </c>
      <c r="H88" s="2">
        <f t="shared" si="2"/>
        <v>0.46555619326316988</v>
      </c>
      <c r="I88" s="2">
        <v>0.19160212297319565</v>
      </c>
      <c r="J88" s="18">
        <f t="shared" si="4"/>
        <v>0.65715831623636556</v>
      </c>
      <c r="K88" s="3">
        <v>1775.1884500000001</v>
      </c>
      <c r="L88" s="5">
        <f t="shared" si="3"/>
        <v>7462715.5124122463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5"/>
        <v>2024 AAFS 3 Demand Constant RR</v>
      </c>
      <c r="E89" s="1" t="s">
        <v>26</v>
      </c>
      <c r="F89" s="1" t="s">
        <v>24</v>
      </c>
      <c r="G89" s="1" t="s">
        <v>25</v>
      </c>
      <c r="H89" s="2">
        <f t="shared" si="2"/>
        <v>0.44770776723274097</v>
      </c>
      <c r="I89" s="2">
        <v>0.20761081069609405</v>
      </c>
      <c r="J89" s="18">
        <f t="shared" si="4"/>
        <v>0.65531857792883508</v>
      </c>
      <c r="K89" s="3">
        <v>1756.2632000000001</v>
      </c>
      <c r="L89" s="5">
        <f t="shared" si="3"/>
        <v>7873164.8655949198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5"/>
        <v>2024 AAFS 3 Demand Constant RR</v>
      </c>
      <c r="E90" s="1" t="s">
        <v>26</v>
      </c>
      <c r="F90" s="1" t="s">
        <v>24</v>
      </c>
      <c r="G90" s="1" t="s">
        <v>25</v>
      </c>
      <c r="H90" s="2">
        <f t="shared" si="2"/>
        <v>0.42377580121550951</v>
      </c>
      <c r="I90" s="2">
        <v>0.22498317674667268</v>
      </c>
      <c r="J90" s="18">
        <f t="shared" si="4"/>
        <v>0.64875897796218218</v>
      </c>
      <c r="K90" s="3">
        <v>1737.3379500000001</v>
      </c>
      <c r="L90" s="5">
        <f t="shared" si="3"/>
        <v>8306188.9332026402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5"/>
        <v>2024 AAFS 3 Demand Constant RR</v>
      </c>
      <c r="E91" s="1" t="s">
        <v>26</v>
      </c>
      <c r="F91" s="1" t="s">
        <v>24</v>
      </c>
      <c r="G91" s="1" t="s">
        <v>25</v>
      </c>
      <c r="H91" s="2">
        <f t="shared" si="2"/>
        <v>0.42282063014120519</v>
      </c>
      <c r="I91" s="2">
        <v>0.24383815451948634</v>
      </c>
      <c r="J91" s="18">
        <f t="shared" si="4"/>
        <v>0.66665878466069151</v>
      </c>
      <c r="K91" s="3">
        <v>1718.4127000000001</v>
      </c>
      <c r="L91" s="5">
        <f t="shared" si="3"/>
        <v>8763029.3245287854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5"/>
        <v>2024 AAFS 3 Demand Constant RR</v>
      </c>
      <c r="E92" s="1" t="s">
        <v>26</v>
      </c>
      <c r="F92" s="1" t="s">
        <v>24</v>
      </c>
      <c r="G92" s="1" t="s">
        <v>25</v>
      </c>
      <c r="H92" s="2">
        <f t="shared" si="2"/>
        <v>0.46000795551513057</v>
      </c>
      <c r="I92" s="2">
        <v>0.25922477882651768</v>
      </c>
      <c r="J92" s="18">
        <f t="shared" si="4"/>
        <v>0.71923273434164825</v>
      </c>
      <c r="K92" s="3">
        <v>1732.7958900000001</v>
      </c>
      <c r="L92" s="5">
        <f t="shared" si="3"/>
        <v>9244995.9373778682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5"/>
        <v>2024 AAFS 3 Demand Constant RR</v>
      </c>
      <c r="E93" s="1" t="s">
        <v>26</v>
      </c>
      <c r="F93" s="1" t="s">
        <v>24</v>
      </c>
      <c r="G93" s="1" t="s">
        <v>25</v>
      </c>
      <c r="H93" s="2">
        <f t="shared" ref="H93:H105" si="6">H67</f>
        <v>0.51456587682669719</v>
      </c>
      <c r="I93" s="2">
        <v>0.27560131546045907</v>
      </c>
      <c r="J93" s="18">
        <f t="shared" si="4"/>
        <v>0.79016719228715626</v>
      </c>
      <c r="K93" s="3">
        <v>1747.1790800000001</v>
      </c>
      <c r="L93" s="5">
        <f t="shared" ref="L93:L105" si="7">L67</f>
        <v>9753470.7139336504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5"/>
        <v>2024 AAFS 3 Demand Constant RR</v>
      </c>
      <c r="E94" s="1" t="s">
        <v>26</v>
      </c>
      <c r="F94" s="1" t="s">
        <v>24</v>
      </c>
      <c r="G94" s="1" t="s">
        <v>25</v>
      </c>
      <c r="H94" s="2">
        <f t="shared" si="6"/>
        <v>0.45348281983617966</v>
      </c>
      <c r="I94" s="2">
        <v>0.29303229921817658</v>
      </c>
      <c r="J94" s="18">
        <f t="shared" si="4"/>
        <v>0.74651511905435619</v>
      </c>
      <c r="K94" s="3">
        <v>1761.5622699999999</v>
      </c>
      <c r="L94" s="5">
        <f t="shared" si="7"/>
        <v>10289911.6032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5"/>
        <v>2024 AAFS 3 Demand Constant RR</v>
      </c>
      <c r="E95" s="1" t="s">
        <v>26</v>
      </c>
      <c r="F95" s="1" t="s">
        <v>24</v>
      </c>
      <c r="G95" s="1" t="s">
        <v>25</v>
      </c>
      <c r="H95" s="2">
        <f t="shared" si="6"/>
        <v>0.46820443741504958</v>
      </c>
      <c r="I95" s="2">
        <v>0.31158651484267136</v>
      </c>
      <c r="J95" s="18">
        <f t="shared" si="4"/>
        <v>0.77979095225772088</v>
      </c>
      <c r="K95" s="3">
        <v>1775.9454600000004</v>
      </c>
      <c r="L95" s="5">
        <f t="shared" si="7"/>
        <v>10855856.741376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5"/>
        <v>2024 AAFS 3 Demand Constant RR</v>
      </c>
      <c r="E96" s="1" t="s">
        <v>26</v>
      </c>
      <c r="F96" s="1" t="s">
        <v>24</v>
      </c>
      <c r="G96" s="1" t="s">
        <v>25</v>
      </c>
      <c r="H96" s="2">
        <f t="shared" si="6"/>
        <v>0.47495294185069048</v>
      </c>
      <c r="I96" s="2">
        <v>0.33133727916110467</v>
      </c>
      <c r="J96" s="18">
        <f t="shared" si="4"/>
        <v>0.80629022101179515</v>
      </c>
      <c r="K96" s="3">
        <v>1790.3286499999999</v>
      </c>
      <c r="L96" s="5">
        <f t="shared" si="7"/>
        <v>11452928.862151679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5"/>
        <v>2024 AAFS 3 Demand Constant RR</v>
      </c>
      <c r="E97" s="1" t="s">
        <v>26</v>
      </c>
      <c r="F97" s="1" t="s">
        <v>24</v>
      </c>
      <c r="G97" s="1" t="s">
        <v>25</v>
      </c>
      <c r="H97" s="2">
        <f t="shared" si="6"/>
        <v>0.51637407407114533</v>
      </c>
      <c r="I97" s="2">
        <v>0.38745200655520012</v>
      </c>
      <c r="J97" s="18">
        <f t="shared" si="4"/>
        <v>0.9038260806263454</v>
      </c>
      <c r="K97" s="3">
        <v>1641.2696329929263</v>
      </c>
      <c r="L97" s="5">
        <f t="shared" si="7"/>
        <v>12082839.949570021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5"/>
        <v>2024 AAFS 3 Demand Constant RR</v>
      </c>
      <c r="E98" s="1" t="s">
        <v>26</v>
      </c>
      <c r="F98" s="1" t="s">
        <v>24</v>
      </c>
      <c r="G98" s="1" t="s">
        <v>25</v>
      </c>
      <c r="H98" s="2">
        <f t="shared" si="6"/>
        <v>0.45061179332571727</v>
      </c>
      <c r="I98" s="2">
        <v>0.45591001524568547</v>
      </c>
      <c r="J98" s="18">
        <f t="shared" si="4"/>
        <v>0.90652180857140274</v>
      </c>
      <c r="K98" s="3">
        <v>1495.2489331500069</v>
      </c>
      <c r="L98" s="5">
        <f t="shared" si="7"/>
        <v>12747396.146796372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5"/>
        <v>2024 AAFS 3 Demand Constant RR</v>
      </c>
      <c r="E99" s="1" t="s">
        <v>26</v>
      </c>
      <c r="F99" s="1" t="s">
        <v>24</v>
      </c>
      <c r="G99" s="1" t="s">
        <v>25</v>
      </c>
      <c r="H99" s="2">
        <f t="shared" si="6"/>
        <v>0.46432488859086113</v>
      </c>
      <c r="I99" s="2">
        <v>0.544079528971676</v>
      </c>
      <c r="J99" s="18">
        <f t="shared" si="4"/>
        <v>1.0084044175625371</v>
      </c>
      <c r="K99" s="3">
        <v>1343.1515989787792</v>
      </c>
      <c r="L99" s="5">
        <f t="shared" si="7"/>
        <v>13448502.934870172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5"/>
        <v>2024 AAFS 3 Demand Constant RR</v>
      </c>
      <c r="E100" s="1" t="s">
        <v>26</v>
      </c>
      <c r="F100" s="1" t="s">
        <v>24</v>
      </c>
      <c r="G100" s="1" t="s">
        <v>25</v>
      </c>
      <c r="H100" s="2">
        <f t="shared" si="6"/>
        <v>0.49308588431374639</v>
      </c>
      <c r="I100" s="2">
        <v>0.51432244728780541</v>
      </c>
      <c r="J100" s="18">
        <f t="shared" si="4"/>
        <v>1.0074083316015519</v>
      </c>
      <c r="K100" s="3">
        <v>1523.1642061733066</v>
      </c>
      <c r="L100" s="5">
        <f t="shared" si="7"/>
        <v>14188170.596288031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5"/>
        <v>2024 AAFS 3 Demand Constant RR</v>
      </c>
      <c r="E101" s="1" t="s">
        <v>26</v>
      </c>
      <c r="F101" s="1" t="s">
        <v>24</v>
      </c>
      <c r="G101" s="1" t="s">
        <v>25</v>
      </c>
      <c r="H101" s="2">
        <f t="shared" si="6"/>
        <v>0.49390307754194734</v>
      </c>
      <c r="I101" s="2">
        <v>0.52087484517025306</v>
      </c>
      <c r="J101" s="18">
        <f t="shared" si="4"/>
        <v>1.0147779227122005</v>
      </c>
      <c r="K101" s="3">
        <v>1612.2916530934463</v>
      </c>
      <c r="L101" s="5">
        <f t="shared" si="7"/>
        <v>14968519.979083871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5"/>
        <v>2024 AAFS 3 Demand Constant RR</v>
      </c>
      <c r="E102" s="1" t="s">
        <v>26</v>
      </c>
      <c r="F102" s="1" t="s">
        <v>24</v>
      </c>
      <c r="G102" s="1" t="s">
        <v>25</v>
      </c>
      <c r="H102" s="2">
        <f t="shared" si="6"/>
        <v>0.45043048646855255</v>
      </c>
      <c r="I102" s="2">
        <v>0.72901102792711459</v>
      </c>
      <c r="J102" s="18">
        <f t="shared" si="4"/>
        <v>1.1794415143956671</v>
      </c>
      <c r="K102" s="3">
        <v>1234.9167386764143</v>
      </c>
      <c r="L102" s="5">
        <f t="shared" si="7"/>
        <v>15791788.577933483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5"/>
        <v>2024 AAFS 3 Demand Constant RR</v>
      </c>
      <c r="E103" s="1" t="s">
        <v>26</v>
      </c>
      <c r="F103" s="1" t="s">
        <v>24</v>
      </c>
      <c r="G103" s="1" t="s">
        <v>25</v>
      </c>
      <c r="H103" s="2">
        <f t="shared" si="6"/>
        <v>0.46818453309586233</v>
      </c>
      <c r="I103" s="2">
        <v>0.78233000633477545</v>
      </c>
      <c r="J103" s="18">
        <f t="shared" si="4"/>
        <v>1.2505145394306378</v>
      </c>
      <c r="K103" s="3">
        <v>1233.6062832424809</v>
      </c>
      <c r="L103" s="5">
        <f t="shared" si="7"/>
        <v>16660336.949719824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5"/>
        <v>2024 AAFS 3 Demand Constant RR</v>
      </c>
      <c r="E104" s="1" t="s">
        <v>26</v>
      </c>
      <c r="F104" s="1" t="s">
        <v>24</v>
      </c>
      <c r="G104" s="1" t="s">
        <v>25</v>
      </c>
      <c r="H104" s="2">
        <f t="shared" si="6"/>
        <v>0.46550725195995413</v>
      </c>
      <c r="I104" s="2">
        <v>0.83528733451844017</v>
      </c>
      <c r="J104" s="18">
        <f t="shared" si="4"/>
        <v>1.3007945864783943</v>
      </c>
      <c r="K104" s="3">
        <v>1238.5839553041808</v>
      </c>
      <c r="L104" s="5">
        <f t="shared" si="7"/>
        <v>17576655.481954414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5"/>
        <v>2024 AAFS 3 Demand Constant RR</v>
      </c>
      <c r="E105" s="1" t="s">
        <v>26</v>
      </c>
      <c r="F105" s="1" t="s">
        <v>24</v>
      </c>
      <c r="G105" s="1" t="s">
        <v>25</v>
      </c>
      <c r="H105" s="2">
        <f t="shared" si="6"/>
        <v>0.44366242421892194</v>
      </c>
      <c r="I105" s="2">
        <v>1.0819866265718803</v>
      </c>
      <c r="J105" s="18">
        <f t="shared" si="4"/>
        <v>1.5256490507908023</v>
      </c>
      <c r="K105" s="3">
        <v>1025.0244824565741</v>
      </c>
      <c r="L105" s="5">
        <f t="shared" si="7"/>
        <v>18543371.533461906</v>
      </c>
    </row>
  </sheetData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00CAE-EFC7-4C6E-A62C-5B1EDE6E10A5}">
  <dimension ref="A1:L105"/>
  <sheetViews>
    <sheetView zoomScaleNormal="100" workbookViewId="0">
      <pane ySplit="1" topLeftCell="A77" activePane="bottomLeft" state="frozen"/>
      <selection pane="bottomLeft" activeCell="E113" sqref="E113"/>
    </sheetView>
  </sheetViews>
  <sheetFormatPr defaultRowHeight="15" x14ac:dyDescent="0.2"/>
  <cols>
    <col min="1" max="1" width="4.77734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27.77734375" style="1" bestFit="1" customWidth="1"/>
    <col min="6" max="6" width="8.33203125" style="1" bestFit="1" customWidth="1"/>
    <col min="7" max="7" width="10.44140625" style="1" bestFit="1" customWidth="1"/>
    <col min="8" max="8" width="16" style="2" bestFit="1" customWidth="1"/>
    <col min="9" max="9" width="18.6640625" style="2" bestFit="1" customWidth="1"/>
    <col min="10" max="10" width="14.5546875" style="18" bestFit="1" customWidth="1"/>
    <col min="11" max="11" width="9.33203125" style="3" bestFit="1" customWidth="1"/>
    <col min="12" max="12" width="18.88671875" style="5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6" t="s">
        <v>9</v>
      </c>
      <c r="K1" s="3" t="s">
        <v>10</v>
      </c>
      <c r="L1" s="5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27</v>
      </c>
      <c r="F2" s="1" t="s">
        <v>24</v>
      </c>
      <c r="G2" s="1" t="s">
        <v>25</v>
      </c>
      <c r="H2" s="2">
        <f>'Commodity Prices'!C2</f>
        <v>0.42032268491719482</v>
      </c>
      <c r="I2" s="19">
        <v>8.0366798028315672E-2</v>
      </c>
      <c r="J2" s="18">
        <f>H2+I2</f>
        <v>0.50068948294551052</v>
      </c>
      <c r="K2" s="3">
        <v>7550.8147132633403</v>
      </c>
      <c r="L2" s="13">
        <v>4862697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0">_xlfn.CONCAT(B3, " ", C3)</f>
        <v>2023 Base Demand Constant RR</v>
      </c>
      <c r="E3" s="1" t="s">
        <v>27</v>
      </c>
      <c r="F3" s="1" t="s">
        <v>24</v>
      </c>
      <c r="G3" s="1" t="s">
        <v>25</v>
      </c>
      <c r="H3" s="2">
        <f>'Commodity Prices'!C3</f>
        <v>0.39891887694622175</v>
      </c>
      <c r="I3" s="19">
        <v>8.4828375692991342E-2</v>
      </c>
      <c r="J3" s="18">
        <f t="shared" ref="J3:J66" si="1">H3+I3</f>
        <v>0.48374725263921309</v>
      </c>
      <c r="K3" s="3">
        <v>7547.1292457921991</v>
      </c>
      <c r="L3" s="14">
        <v>5130145.335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0"/>
        <v>2023 Base Demand Constant RR</v>
      </c>
      <c r="E4" s="1" t="s">
        <v>27</v>
      </c>
      <c r="F4" s="1" t="s">
        <v>24</v>
      </c>
      <c r="G4" s="1" t="s">
        <v>25</v>
      </c>
      <c r="H4" s="2">
        <f>'Commodity Prices'!C4</f>
        <v>0.36160487260877</v>
      </c>
      <c r="I4" s="19">
        <v>8.9766332616773664E-2</v>
      </c>
      <c r="J4" s="18">
        <f t="shared" si="1"/>
        <v>0.45137120522554364</v>
      </c>
      <c r="K4" s="3">
        <v>7524.2274548266814</v>
      </c>
      <c r="L4" s="14">
        <v>5412303.3284249995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0"/>
        <v>2023 Base Demand Constant RR</v>
      </c>
      <c r="E5" s="1" t="s">
        <v>27</v>
      </c>
      <c r="F5" s="1" t="s">
        <v>24</v>
      </c>
      <c r="G5" s="1" t="s">
        <v>25</v>
      </c>
      <c r="H5" s="2">
        <f>'Commodity Prices'!C5</f>
        <v>0.4089028028437513</v>
      </c>
      <c r="I5" s="19">
        <v>9.5526452678770163E-2</v>
      </c>
      <c r="J5" s="18">
        <f t="shared" si="1"/>
        <v>0.50442925552252149</v>
      </c>
      <c r="K5" s="3">
        <v>7459.4053390854833</v>
      </c>
      <c r="L5" s="14">
        <v>5709980.0114883743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0"/>
        <v>2023 Base Demand Constant RR</v>
      </c>
      <c r="E6" s="1" t="s">
        <v>27</v>
      </c>
      <c r="F6" s="1" t="s">
        <v>24</v>
      </c>
      <c r="G6" s="1" t="s">
        <v>25</v>
      </c>
      <c r="H6" s="2">
        <f>'Commodity Prices'!C6</f>
        <v>0.38117010929765083</v>
      </c>
      <c r="I6" s="19">
        <v>0.10175417852001431</v>
      </c>
      <c r="J6" s="18">
        <f t="shared" si="1"/>
        <v>0.48292428781766517</v>
      </c>
      <c r="K6" s="3">
        <v>7388.0200428380849</v>
      </c>
      <c r="L6" s="14">
        <v>6024028.9121202342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0"/>
        <v>2023 Base Demand Constant RR</v>
      </c>
      <c r="E7" s="1" t="s">
        <v>27</v>
      </c>
      <c r="F7" s="1" t="s">
        <v>24</v>
      </c>
      <c r="G7" s="1" t="s">
        <v>25</v>
      </c>
      <c r="H7" s="2">
        <f>'Commodity Prices'!C7</f>
        <v>0.37757636290725344</v>
      </c>
      <c r="I7" s="19">
        <v>0.10789498175273617</v>
      </c>
      <c r="J7" s="18">
        <f t="shared" si="1"/>
        <v>0.48547134465998959</v>
      </c>
      <c r="K7" s="3">
        <v>7350.7479452114439</v>
      </c>
      <c r="L7" s="14">
        <v>6355350.5022868467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0"/>
        <v>2023 Base Demand Constant RR</v>
      </c>
      <c r="E8" s="1" t="s">
        <v>27</v>
      </c>
      <c r="F8" s="1" t="s">
        <v>24</v>
      </c>
      <c r="G8" s="1" t="s">
        <v>25</v>
      </c>
      <c r="H8" s="2">
        <f>'Commodity Prices'!C8</f>
        <v>0.39518145775694219</v>
      </c>
      <c r="I8" s="19">
        <v>0.11616655609044815</v>
      </c>
      <c r="J8" s="18">
        <f t="shared" si="1"/>
        <v>0.51134801384739037</v>
      </c>
      <c r="K8" s="3">
        <v>7202.8458828893308</v>
      </c>
      <c r="L8" s="14">
        <v>6704894.7799126226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0"/>
        <v>2023 Base Demand Constant RR</v>
      </c>
      <c r="E9" s="1" t="s">
        <v>27</v>
      </c>
      <c r="F9" s="1" t="s">
        <v>24</v>
      </c>
      <c r="G9" s="1" t="s">
        <v>25</v>
      </c>
      <c r="H9" s="2">
        <f>'Commodity Prices'!C9</f>
        <v>0.43546275981049942</v>
      </c>
      <c r="I9" s="19">
        <v>0.12421013729693883</v>
      </c>
      <c r="J9" s="18">
        <f t="shared" si="1"/>
        <v>0.55967289710743828</v>
      </c>
      <c r="K9" s="3">
        <v>7106.9073627203506</v>
      </c>
      <c r="L9" s="14">
        <v>7073663.9928078167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0"/>
        <v>2023 Base Demand Constant RR</v>
      </c>
      <c r="E10" s="1" t="s">
        <v>27</v>
      </c>
      <c r="F10" s="1" t="s">
        <v>24</v>
      </c>
      <c r="G10" s="1" t="s">
        <v>25</v>
      </c>
      <c r="H10" s="2">
        <f>'Commodity Prices'!C10</f>
        <v>0.46555619326316988</v>
      </c>
      <c r="I10" s="19">
        <v>0.13112550258543379</v>
      </c>
      <c r="J10" s="18">
        <f t="shared" si="1"/>
        <v>0.59668169584860364</v>
      </c>
      <c r="K10" s="3">
        <v>7102.3650440061792</v>
      </c>
      <c r="L10" s="14">
        <v>7462715.5124122463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0"/>
        <v>2023 Base Demand Constant RR</v>
      </c>
      <c r="E11" s="1" t="s">
        <v>27</v>
      </c>
      <c r="F11" s="1" t="s">
        <v>24</v>
      </c>
      <c r="G11" s="1" t="s">
        <v>25</v>
      </c>
      <c r="H11" s="2">
        <f>'Commodity Prices'!C11</f>
        <v>0.44770776723274097</v>
      </c>
      <c r="I11" s="19">
        <v>0.13843836243665805</v>
      </c>
      <c r="J11" s="18">
        <f t="shared" si="1"/>
        <v>0.58614612966939905</v>
      </c>
      <c r="K11" s="3">
        <v>7097.1855912901701</v>
      </c>
      <c r="L11" s="14">
        <v>7873164.8655949198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0"/>
        <v>2023 Base Demand Constant RR</v>
      </c>
      <c r="E12" s="1" t="s">
        <v>27</v>
      </c>
      <c r="F12" s="1" t="s">
        <v>24</v>
      </c>
      <c r="G12" s="1" t="s">
        <v>25</v>
      </c>
      <c r="H12" s="2">
        <f>'Commodity Prices'!C12</f>
        <v>0.42377580121550951</v>
      </c>
      <c r="I12" s="19">
        <v>0.1462438379024181</v>
      </c>
      <c r="J12" s="18">
        <f t="shared" si="1"/>
        <v>0.57001963911792763</v>
      </c>
      <c r="K12" s="3">
        <v>7087.8986584932591</v>
      </c>
      <c r="L12" s="14">
        <v>8306188.9332026402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0"/>
        <v>2023 Base Demand Constant RR</v>
      </c>
      <c r="E13" s="1" t="s">
        <v>27</v>
      </c>
      <c r="F13" s="1" t="s">
        <v>24</v>
      </c>
      <c r="G13" s="1" t="s">
        <v>25</v>
      </c>
      <c r="H13" s="2">
        <f>'Commodity Prices'!C13</f>
        <v>0.42282063014120519</v>
      </c>
      <c r="I13" s="19">
        <v>0.15460382815038912</v>
      </c>
      <c r="J13" s="18">
        <f t="shared" si="1"/>
        <v>0.57742445829159428</v>
      </c>
      <c r="K13" s="3">
        <v>7073.38491032819</v>
      </c>
      <c r="L13" s="14">
        <v>8763029.3245287854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0"/>
        <v>2023 Base Demand Constant RR</v>
      </c>
      <c r="E14" s="1" t="s">
        <v>27</v>
      </c>
      <c r="F14" s="1" t="s">
        <v>24</v>
      </c>
      <c r="G14" s="1" t="s">
        <v>25</v>
      </c>
      <c r="H14" s="2">
        <f>'Commodity Prices'!C14</f>
        <v>0.46000795551513057</v>
      </c>
      <c r="I14" s="19">
        <v>0.16274974048152485</v>
      </c>
      <c r="J14" s="18">
        <f t="shared" si="1"/>
        <v>0.62275769599665542</v>
      </c>
      <c r="K14" s="3">
        <v>7088.9137081628105</v>
      </c>
      <c r="L14" s="14">
        <v>9244995.9373778682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0"/>
        <v>2023 Base Demand Constant RR</v>
      </c>
      <c r="E15" s="1" t="s">
        <v>27</v>
      </c>
      <c r="F15" s="1" t="s">
        <v>24</v>
      </c>
      <c r="G15" s="1" t="s">
        <v>25</v>
      </c>
      <c r="H15" s="2">
        <f>'Commodity Prices'!C15</f>
        <v>0.51456587682669719</v>
      </c>
      <c r="I15" s="19">
        <v>0.17142626727700583</v>
      </c>
      <c r="J15" s="18">
        <f t="shared" si="1"/>
        <v>0.68599214410370302</v>
      </c>
      <c r="K15" s="3">
        <v>7100.2736236394403</v>
      </c>
      <c r="L15" s="14">
        <v>9753470.7139336504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0"/>
        <v>2023 Base Demand Constant RR</v>
      </c>
      <c r="E16" s="1" t="s">
        <v>27</v>
      </c>
      <c r="F16" s="1" t="s">
        <v>24</v>
      </c>
      <c r="G16" s="1" t="s">
        <v>25</v>
      </c>
      <c r="H16" s="2">
        <f>'Commodity Prices'!C16</f>
        <v>0.45348281983617966</v>
      </c>
      <c r="I16" s="19">
        <v>0.18060020576160796</v>
      </c>
      <c r="J16" s="18">
        <f t="shared" si="1"/>
        <v>0.63408302559778762</v>
      </c>
      <c r="K16" s="3">
        <v>7110.2795024383704</v>
      </c>
      <c r="L16" s="14">
        <v>10289911.6032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0"/>
        <v>2023 Base Demand Constant RR</v>
      </c>
      <c r="E17" s="1" t="s">
        <v>27</v>
      </c>
      <c r="F17" s="1" t="s">
        <v>24</v>
      </c>
      <c r="G17" s="1" t="s">
        <v>25</v>
      </c>
      <c r="H17" s="2">
        <f>'Commodity Prices'!C17</f>
        <v>0.46820443741504958</v>
      </c>
      <c r="I17" s="19">
        <v>0.19031151851713793</v>
      </c>
      <c r="J17" s="18">
        <f t="shared" si="1"/>
        <v>0.65851595593218748</v>
      </c>
      <c r="K17" s="3">
        <v>7118.5624416363207</v>
      </c>
      <c r="L17" s="14">
        <v>10855856.741376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0"/>
        <v>2023 Base Demand Constant RR</v>
      </c>
      <c r="E18" s="1" t="s">
        <v>27</v>
      </c>
      <c r="F18" s="1" t="s">
        <v>24</v>
      </c>
      <c r="G18" s="1" t="s">
        <v>25</v>
      </c>
      <c r="H18" s="2">
        <f>'Commodity Prices'!C18</f>
        <v>0.47495294185069048</v>
      </c>
      <c r="I18" s="19">
        <v>0.20054209576952606</v>
      </c>
      <c r="J18" s="18">
        <f t="shared" si="1"/>
        <v>0.67549503762021657</v>
      </c>
      <c r="K18" s="3">
        <v>7126.9593846542302</v>
      </c>
      <c r="L18" s="14">
        <v>11452928.862151679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0"/>
        <v>2023 Base Demand Constant RR</v>
      </c>
      <c r="E19" s="1" t="s">
        <v>27</v>
      </c>
      <c r="F19" s="1" t="s">
        <v>24</v>
      </c>
      <c r="G19" s="1" t="s">
        <v>25</v>
      </c>
      <c r="H19" s="2">
        <f>'Commodity Prices'!C19</f>
        <v>0.51637407407114533</v>
      </c>
      <c r="I19" s="19">
        <v>0.21630062488853241</v>
      </c>
      <c r="J19" s="18">
        <f t="shared" si="1"/>
        <v>0.73267469895967774</v>
      </c>
      <c r="K19" s="3">
        <v>6971.1514595501767</v>
      </c>
      <c r="L19" s="14">
        <v>12082839.949570021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0"/>
        <v>2023 Base Demand Constant RR</v>
      </c>
      <c r="E20" s="1" t="s">
        <v>27</v>
      </c>
      <c r="F20" s="1" t="s">
        <v>24</v>
      </c>
      <c r="G20" s="1" t="s">
        <v>25</v>
      </c>
      <c r="H20" s="2">
        <f>'Commodity Prices'!C20</f>
        <v>0.45061179332571727</v>
      </c>
      <c r="I20" s="19">
        <v>0.23333219058511157</v>
      </c>
      <c r="J20" s="18">
        <f t="shared" si="1"/>
        <v>0.68394398391082878</v>
      </c>
      <c r="K20" s="3">
        <v>6817.7346461853576</v>
      </c>
      <c r="L20" s="14">
        <v>12747396.146796372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0"/>
        <v>2023 Base Demand Constant RR</v>
      </c>
      <c r="E21" s="1" t="s">
        <v>27</v>
      </c>
      <c r="F21" s="1" t="s">
        <v>24</v>
      </c>
      <c r="G21" s="1" t="s">
        <v>25</v>
      </c>
      <c r="H21" s="2">
        <f>'Commodity Prices'!C21</f>
        <v>0.46432488859086113</v>
      </c>
      <c r="I21" s="19">
        <v>0.25206529204299033</v>
      </c>
      <c r="J21" s="18">
        <f t="shared" si="1"/>
        <v>0.71639018063385151</v>
      </c>
      <c r="K21" s="3">
        <v>6658.1589992422987</v>
      </c>
      <c r="L21" s="14">
        <v>13448502.934870172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0"/>
        <v>2023 Base Demand Constant RR</v>
      </c>
      <c r="E22" s="1" t="s">
        <v>27</v>
      </c>
      <c r="F22" s="1" t="s">
        <v>24</v>
      </c>
      <c r="G22" s="1" t="s">
        <v>25</v>
      </c>
      <c r="H22" s="2">
        <f>'Commodity Prices'!C22</f>
        <v>0.49308588431374639</v>
      </c>
      <c r="I22" s="19">
        <v>0.2592127527017688</v>
      </c>
      <c r="J22" s="18">
        <f t="shared" si="1"/>
        <v>0.75229863701551514</v>
      </c>
      <c r="K22" s="3">
        <v>6830.670049029146</v>
      </c>
      <c r="L22" s="14">
        <v>14188170.596288031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0"/>
        <v>2023 Base Demand Constant RR</v>
      </c>
      <c r="E23" s="1" t="s">
        <v>27</v>
      </c>
      <c r="F23" s="1" t="s">
        <v>24</v>
      </c>
      <c r="G23" s="1" t="s">
        <v>25</v>
      </c>
      <c r="H23" s="2">
        <f>'Commodity Prices'!C23</f>
        <v>0.49390307754194734</v>
      </c>
      <c r="I23" s="19">
        <v>0.2702216885987232</v>
      </c>
      <c r="J23" s="18">
        <f t="shared" si="1"/>
        <v>0.76412476614067049</v>
      </c>
      <c r="K23" s="3">
        <v>6912.7671399524661</v>
      </c>
      <c r="L23" s="14">
        <v>14968519.979083871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0"/>
        <v>2023 Base Demand Constant RR</v>
      </c>
      <c r="E24" s="1" t="s">
        <v>27</v>
      </c>
      <c r="F24" s="1" t="s">
        <v>24</v>
      </c>
      <c r="G24" s="1" t="s">
        <v>25</v>
      </c>
      <c r="H24" s="2">
        <f>'Commodity Prices'!C24</f>
        <v>0.45043048646855255</v>
      </c>
      <c r="I24" s="19">
        <v>0.30191498354586505</v>
      </c>
      <c r="J24" s="18">
        <f t="shared" si="1"/>
        <v>0.75234547001441765</v>
      </c>
      <c r="K24" s="3">
        <v>6527.3954436513304</v>
      </c>
      <c r="L24" s="14">
        <v>15791788.577933483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0"/>
        <v>2023 Base Demand Constant RR</v>
      </c>
      <c r="E25" s="1" t="s">
        <v>27</v>
      </c>
      <c r="F25" s="1" t="s">
        <v>24</v>
      </c>
      <c r="G25" s="1" t="s">
        <v>25</v>
      </c>
      <c r="H25" s="2">
        <f>'Commodity Prices'!C25</f>
        <v>0.46818453309586233</v>
      </c>
      <c r="I25" s="19">
        <v>0.3190028934331976</v>
      </c>
      <c r="J25" s="18">
        <f t="shared" si="1"/>
        <v>0.78718742652905993</v>
      </c>
      <c r="K25" s="3">
        <v>6517.5208363460697</v>
      </c>
      <c r="L25" s="14">
        <v>16660336.949719824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0"/>
        <v>2023 Base Demand Constant RR</v>
      </c>
      <c r="E26" s="1" t="s">
        <v>27</v>
      </c>
      <c r="F26" s="1" t="s">
        <v>24</v>
      </c>
      <c r="G26" s="1" t="s">
        <v>25</v>
      </c>
      <c r="H26" s="2">
        <f>'Commodity Prices'!C26</f>
        <v>0.46550725195995413</v>
      </c>
      <c r="I26" s="19">
        <v>0.33672833425608173</v>
      </c>
      <c r="J26" s="18">
        <f t="shared" si="1"/>
        <v>0.80223558621603586</v>
      </c>
      <c r="K26" s="3">
        <v>6514.0314072938418</v>
      </c>
      <c r="L26" s="14">
        <v>17576655.481954414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0"/>
        <v>2023 Base Demand Constant RR</v>
      </c>
      <c r="E27" s="1" t="s">
        <v>27</v>
      </c>
      <c r="F27" s="1" t="s">
        <v>24</v>
      </c>
      <c r="G27" s="1" t="s">
        <v>25</v>
      </c>
      <c r="H27" s="2">
        <f>'Commodity Prices'!C27</f>
        <v>0.44366242421892194</v>
      </c>
      <c r="I27" s="19">
        <v>0.36776769940068404</v>
      </c>
      <c r="J27" s="18">
        <f t="shared" si="1"/>
        <v>0.81143012361960598</v>
      </c>
      <c r="K27" s="3">
        <v>6292.2850234530215</v>
      </c>
      <c r="L27" s="14">
        <v>18543371.533461906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0"/>
        <v>2024 AAFS 2 Demand Constant RR</v>
      </c>
      <c r="E28" s="1" t="s">
        <v>27</v>
      </c>
      <c r="F28" s="1" t="s">
        <v>24</v>
      </c>
      <c r="G28" s="1" t="s">
        <v>25</v>
      </c>
      <c r="H28" s="2">
        <f>H2</f>
        <v>0.42032268491719482</v>
      </c>
      <c r="I28" s="2">
        <v>8.1217340711546376E-2</v>
      </c>
      <c r="J28" s="18">
        <f t="shared" si="1"/>
        <v>0.50154002562874123</v>
      </c>
      <c r="K28" s="3">
        <v>7471.7393563194773</v>
      </c>
      <c r="L28" s="5">
        <f>L2</f>
        <v>4862697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0"/>
        <v>2024 AAFS 2 Demand Constant RR</v>
      </c>
      <c r="E29" s="1" t="s">
        <v>27</v>
      </c>
      <c r="F29" s="1" t="s">
        <v>24</v>
      </c>
      <c r="G29" s="1" t="s">
        <v>25</v>
      </c>
      <c r="H29" s="2">
        <f t="shared" ref="H29:H92" si="2">H3</f>
        <v>0.39891887694622175</v>
      </c>
      <c r="I29" s="2">
        <v>8.7569129867444931E-2</v>
      </c>
      <c r="J29" s="18">
        <f t="shared" si="1"/>
        <v>0.48648800681366666</v>
      </c>
      <c r="K29" s="3">
        <v>7428.7241139372891</v>
      </c>
      <c r="L29" s="5">
        <f t="shared" ref="L29:L92" si="3">L3</f>
        <v>5130145.335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0"/>
        <v>2024 AAFS 2 Demand Constant RR</v>
      </c>
      <c r="E30" s="1" t="s">
        <v>27</v>
      </c>
      <c r="F30" s="1" t="s">
        <v>24</v>
      </c>
      <c r="G30" s="1" t="s">
        <v>25</v>
      </c>
      <c r="H30" s="2">
        <f t="shared" si="2"/>
        <v>0.36160487260877</v>
      </c>
      <c r="I30" s="2">
        <v>9.4828243114207011E-2</v>
      </c>
      <c r="J30" s="18">
        <f t="shared" si="1"/>
        <v>0.45643311572297701</v>
      </c>
      <c r="K30" s="3">
        <v>7353.9783197720917</v>
      </c>
      <c r="L30" s="5">
        <f t="shared" si="3"/>
        <v>5412303.3284249995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0"/>
        <v>2024 AAFS 2 Demand Constant RR</v>
      </c>
      <c r="E31" s="1" t="s">
        <v>27</v>
      </c>
      <c r="F31" s="1" t="s">
        <v>24</v>
      </c>
      <c r="G31" s="1" t="s">
        <v>25</v>
      </c>
      <c r="H31" s="2">
        <f t="shared" si="2"/>
        <v>0.4089028028437513</v>
      </c>
      <c r="I31" s="2">
        <v>0.10343462282814318</v>
      </c>
      <c r="J31" s="18">
        <f t="shared" si="1"/>
        <v>0.51233742567189444</v>
      </c>
      <c r="K31" s="3">
        <v>7227.5133053992749</v>
      </c>
      <c r="L31" s="5">
        <f t="shared" si="3"/>
        <v>5709980.0114883743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0"/>
        <v>2024 AAFS 2 Demand Constant RR</v>
      </c>
      <c r="E32" s="1" t="s">
        <v>27</v>
      </c>
      <c r="F32" s="1" t="s">
        <v>24</v>
      </c>
      <c r="G32" s="1" t="s">
        <v>25</v>
      </c>
      <c r="H32" s="2">
        <f t="shared" si="2"/>
        <v>0.38117010929765083</v>
      </c>
      <c r="I32" s="2">
        <v>0.11337167837458463</v>
      </c>
      <c r="J32" s="18">
        <f t="shared" si="1"/>
        <v>0.49454178767223544</v>
      </c>
      <c r="K32" s="3">
        <v>7068.7894219755171</v>
      </c>
      <c r="L32" s="5">
        <f t="shared" si="3"/>
        <v>6024028.9121202342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0"/>
        <v>2024 AAFS 2 Demand Constant RR</v>
      </c>
      <c r="E33" s="1" t="s">
        <v>27</v>
      </c>
      <c r="F33" s="1" t="s">
        <v>24</v>
      </c>
      <c r="G33" s="1" t="s">
        <v>25</v>
      </c>
      <c r="H33" s="2">
        <f t="shared" si="2"/>
        <v>0.37757636290725344</v>
      </c>
      <c r="I33" s="2">
        <v>0.12379460361608362</v>
      </c>
      <c r="J33" s="18">
        <f t="shared" si="1"/>
        <v>0.50137096652333701</v>
      </c>
      <c r="K33" s="3">
        <v>6939.7318885648201</v>
      </c>
      <c r="L33" s="5">
        <f t="shared" si="3"/>
        <v>6355350.5022868467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0"/>
        <v>2024 AAFS 2 Demand Constant RR</v>
      </c>
      <c r="E34" s="1" t="s">
        <v>27</v>
      </c>
      <c r="F34" s="1" t="s">
        <v>24</v>
      </c>
      <c r="G34" s="1" t="s">
        <v>25</v>
      </c>
      <c r="H34" s="2">
        <f t="shared" si="2"/>
        <v>0.39518145775694219</v>
      </c>
      <c r="I34" s="2">
        <v>0.13758933773069065</v>
      </c>
      <c r="J34" s="18">
        <f t="shared" si="1"/>
        <v>0.53277079548763284</v>
      </c>
      <c r="K34" s="3">
        <v>6693.517617988482</v>
      </c>
      <c r="L34" s="5">
        <f t="shared" si="3"/>
        <v>6704894.7799126226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0"/>
        <v>2024 AAFS 2 Demand Constant RR</v>
      </c>
      <c r="E35" s="1" t="s">
        <v>27</v>
      </c>
      <c r="F35" s="1" t="s">
        <v>24</v>
      </c>
      <c r="G35" s="1" t="s">
        <v>25</v>
      </c>
      <c r="H35" s="2">
        <f t="shared" si="2"/>
        <v>0.43546275981049942</v>
      </c>
      <c r="I35" s="2">
        <v>0.15213195784355379</v>
      </c>
      <c r="J35" s="18">
        <f t="shared" si="1"/>
        <v>0.58759471765405324</v>
      </c>
      <c r="K35" s="3">
        <v>6489.5341477537931</v>
      </c>
      <c r="L35" s="5">
        <f t="shared" si="3"/>
        <v>7073663.9928078167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0"/>
        <v>2024 AAFS 2 Demand Constant RR</v>
      </c>
      <c r="E36" s="1" t="s">
        <v>27</v>
      </c>
      <c r="F36" s="1" t="s">
        <v>24</v>
      </c>
      <c r="G36" s="1" t="s">
        <v>25</v>
      </c>
      <c r="H36" s="2">
        <f t="shared" si="2"/>
        <v>0.46555619326316988</v>
      </c>
      <c r="I36" s="2">
        <v>0.16626280951937553</v>
      </c>
      <c r="J36" s="18">
        <f t="shared" si="1"/>
        <v>0.63181900278254544</v>
      </c>
      <c r="K36" s="3">
        <v>6365.5164795898345</v>
      </c>
      <c r="L36" s="5">
        <f t="shared" si="3"/>
        <v>7462715.5124122463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0"/>
        <v>2024 AAFS 2 Demand Constant RR</v>
      </c>
      <c r="E37" s="1" t="s">
        <v>27</v>
      </c>
      <c r="F37" s="1" t="s">
        <v>24</v>
      </c>
      <c r="G37" s="1" t="s">
        <v>25</v>
      </c>
      <c r="H37" s="2">
        <f t="shared" si="2"/>
        <v>0.44770776723274097</v>
      </c>
      <c r="I37" s="2">
        <v>0.18204237125417491</v>
      </c>
      <c r="J37" s="18">
        <f t="shared" si="1"/>
        <v>0.62975013848691586</v>
      </c>
      <c r="K37" s="3">
        <v>6232.3389286000775</v>
      </c>
      <c r="L37" s="5">
        <f t="shared" si="3"/>
        <v>7873164.8655949198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0"/>
        <v>2024 AAFS 2 Demand Constant RR</v>
      </c>
      <c r="E38" s="1" t="s">
        <v>27</v>
      </c>
      <c r="F38" s="1" t="s">
        <v>24</v>
      </c>
      <c r="G38" s="1" t="s">
        <v>25</v>
      </c>
      <c r="H38" s="2">
        <f t="shared" si="2"/>
        <v>0.42377580121550951</v>
      </c>
      <c r="I38" s="2">
        <v>0.19981050606163681</v>
      </c>
      <c r="J38" s="18">
        <f t="shared" si="1"/>
        <v>0.62358630727714637</v>
      </c>
      <c r="K38" s="3">
        <v>6086.9539019758558</v>
      </c>
      <c r="L38" s="5">
        <f t="shared" si="3"/>
        <v>8306188.9332026402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0"/>
        <v>2024 AAFS 2 Demand Constant RR</v>
      </c>
      <c r="E39" s="1" t="s">
        <v>27</v>
      </c>
      <c r="F39" s="1" t="s">
        <v>24</v>
      </c>
      <c r="G39" s="1" t="s">
        <v>25</v>
      </c>
      <c r="H39" s="2">
        <f t="shared" si="2"/>
        <v>0.42282063014120519</v>
      </c>
      <c r="I39" s="2">
        <v>0.21975537204774673</v>
      </c>
      <c r="J39" s="18">
        <f t="shared" si="1"/>
        <v>0.64257600218895194</v>
      </c>
      <c r="K39" s="3">
        <v>5932.9900144163967</v>
      </c>
      <c r="L39" s="5">
        <f t="shared" si="3"/>
        <v>8763029.3245287854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0"/>
        <v>2024 AAFS 2 Demand Constant RR</v>
      </c>
      <c r="E40" s="1" t="s">
        <v>27</v>
      </c>
      <c r="F40" s="1" t="s">
        <v>24</v>
      </c>
      <c r="G40" s="1" t="s">
        <v>25</v>
      </c>
      <c r="H40" s="2">
        <f t="shared" si="2"/>
        <v>0.46000795551513057</v>
      </c>
      <c r="I40" s="2">
        <v>0.24076033054270257</v>
      </c>
      <c r="J40" s="18">
        <f t="shared" si="1"/>
        <v>0.70076828605783315</v>
      </c>
      <c r="K40" s="3">
        <v>5805.2773379950286</v>
      </c>
      <c r="L40" s="5">
        <f t="shared" si="3"/>
        <v>9244995.9373778682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0"/>
        <v>2024 AAFS 2 Demand Constant RR</v>
      </c>
      <c r="E41" s="1" t="s">
        <v>27</v>
      </c>
      <c r="F41" s="1" t="s">
        <v>24</v>
      </c>
      <c r="G41" s="1" t="s">
        <v>25</v>
      </c>
      <c r="H41" s="2">
        <f t="shared" si="2"/>
        <v>0.51456587682669719</v>
      </c>
      <c r="I41" s="2">
        <v>0.26426917645396747</v>
      </c>
      <c r="J41" s="18">
        <f t="shared" si="1"/>
        <v>0.77883505328066471</v>
      </c>
      <c r="K41" s="3">
        <v>5669.6490533978322</v>
      </c>
      <c r="L41" s="5">
        <f t="shared" si="3"/>
        <v>9753470.7139336504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0"/>
        <v>2024 AAFS 2 Demand Constant RR</v>
      </c>
      <c r="E42" s="1" t="s">
        <v>27</v>
      </c>
      <c r="F42" s="1" t="s">
        <v>24</v>
      </c>
      <c r="G42" s="1" t="s">
        <v>25</v>
      </c>
      <c r="H42" s="2">
        <f t="shared" si="2"/>
        <v>0.45348281983617966</v>
      </c>
      <c r="I42" s="2">
        <v>0.2904376328632291</v>
      </c>
      <c r="J42" s="18">
        <f t="shared" si="1"/>
        <v>0.74392045269940876</v>
      </c>
      <c r="K42" s="3">
        <v>5530.2477206244121</v>
      </c>
      <c r="L42" s="5">
        <f t="shared" si="3"/>
        <v>10289911.6032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0"/>
        <v>2024 AAFS 2 Demand Constant RR</v>
      </c>
      <c r="E43" s="1" t="s">
        <v>27</v>
      </c>
      <c r="F43" s="1" t="s">
        <v>24</v>
      </c>
      <c r="G43" s="1" t="s">
        <v>25</v>
      </c>
      <c r="H43" s="2">
        <f t="shared" si="2"/>
        <v>0.46820443741504958</v>
      </c>
      <c r="I43" s="2">
        <v>0.31961333386285951</v>
      </c>
      <c r="J43" s="18">
        <f t="shared" si="1"/>
        <v>0.78781777127790908</v>
      </c>
      <c r="K43" s="3">
        <v>5387.2529798061041</v>
      </c>
      <c r="L43" s="5">
        <f t="shared" si="3"/>
        <v>10855856.741376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0"/>
        <v>2024 AAFS 2 Demand Constant RR</v>
      </c>
      <c r="E44" s="1" t="s">
        <v>27</v>
      </c>
      <c r="F44" s="1" t="s">
        <v>24</v>
      </c>
      <c r="G44" s="1" t="s">
        <v>25</v>
      </c>
      <c r="H44" s="2">
        <f t="shared" si="2"/>
        <v>0.47495294185069048</v>
      </c>
      <c r="I44" s="2">
        <v>0.35139081335901384</v>
      </c>
      <c r="J44" s="18">
        <f t="shared" si="1"/>
        <v>0.82634375520970438</v>
      </c>
      <c r="K44" s="3">
        <v>5252.8698611416712</v>
      </c>
      <c r="L44" s="5">
        <f t="shared" si="3"/>
        <v>11452928.862151679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0"/>
        <v>2024 AAFS 2 Demand Constant RR</v>
      </c>
      <c r="E45" s="1" t="s">
        <v>27</v>
      </c>
      <c r="F45" s="1" t="s">
        <v>24</v>
      </c>
      <c r="G45" s="1" t="s">
        <v>25</v>
      </c>
      <c r="H45" s="2">
        <f t="shared" si="2"/>
        <v>0.51637407407114533</v>
      </c>
      <c r="I45" s="2">
        <v>0.39872880833825958</v>
      </c>
      <c r="J45" s="18">
        <f t="shared" si="1"/>
        <v>0.91510288240940496</v>
      </c>
      <c r="K45" s="3">
        <v>4962.5422265231446</v>
      </c>
      <c r="L45" s="5">
        <f t="shared" si="3"/>
        <v>12082839.949570021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0"/>
        <v>2024 AAFS 2 Demand Constant RR</v>
      </c>
      <c r="E46" s="1" t="s">
        <v>27</v>
      </c>
      <c r="F46" s="1" t="s">
        <v>24</v>
      </c>
      <c r="G46" s="1" t="s">
        <v>25</v>
      </c>
      <c r="H46" s="2">
        <f t="shared" si="2"/>
        <v>0.45061179332571727</v>
      </c>
      <c r="I46" s="2">
        <v>0.45403970137244681</v>
      </c>
      <c r="J46" s="18">
        <f t="shared" si="1"/>
        <v>0.90465149469816408</v>
      </c>
      <c r="K46" s="3">
        <v>4671.7843337849135</v>
      </c>
      <c r="L46" s="5">
        <f t="shared" si="3"/>
        <v>12747396.146796372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0"/>
        <v>2024 AAFS 2 Demand Constant RR</v>
      </c>
      <c r="E47" s="1" t="s">
        <v>27</v>
      </c>
      <c r="F47" s="1" t="s">
        <v>24</v>
      </c>
      <c r="G47" s="1" t="s">
        <v>25</v>
      </c>
      <c r="H47" s="2">
        <f t="shared" si="2"/>
        <v>0.46432488859086113</v>
      </c>
      <c r="I47" s="2">
        <v>0.51591671162604391</v>
      </c>
      <c r="J47" s="18">
        <f t="shared" si="1"/>
        <v>0.98024160021690498</v>
      </c>
      <c r="K47" s="3">
        <v>4407.4947625056502</v>
      </c>
      <c r="L47" s="5">
        <f t="shared" si="3"/>
        <v>13448502.934870172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0"/>
        <v>2024 AAFS 2 Demand Constant RR</v>
      </c>
      <c r="E48" s="1" t="s">
        <v>27</v>
      </c>
      <c r="F48" s="1" t="s">
        <v>24</v>
      </c>
      <c r="G48" s="1" t="s">
        <v>25</v>
      </c>
      <c r="H48" s="2">
        <f t="shared" si="2"/>
        <v>0.49308588431374639</v>
      </c>
      <c r="I48" s="2">
        <v>0.54026026831875051</v>
      </c>
      <c r="J48" s="18">
        <f t="shared" si="1"/>
        <v>1.033346152632497</v>
      </c>
      <c r="K48" s="3">
        <v>4511.9383416479013</v>
      </c>
      <c r="L48" s="5">
        <f t="shared" si="3"/>
        <v>14188170.596288031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0"/>
        <v>2024 AAFS 2 Demand Constant RR</v>
      </c>
      <c r="E49" s="1" t="s">
        <v>27</v>
      </c>
      <c r="F49" s="1" t="s">
        <v>24</v>
      </c>
      <c r="G49" s="1" t="s">
        <v>25</v>
      </c>
      <c r="H49" s="2">
        <f t="shared" si="2"/>
        <v>0.49390307754194734</v>
      </c>
      <c r="I49" s="2">
        <v>0.57444913081506765</v>
      </c>
      <c r="J49" s="18">
        <f t="shared" si="1"/>
        <v>1.0683522083570149</v>
      </c>
      <c r="K49" s="3">
        <v>4548.9314759056288</v>
      </c>
      <c r="L49" s="5">
        <f t="shared" si="3"/>
        <v>14968519.979083871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0"/>
        <v>2024 AAFS 2 Demand Constant RR</v>
      </c>
      <c r="E50" s="1" t="s">
        <v>27</v>
      </c>
      <c r="F50" s="1" t="s">
        <v>24</v>
      </c>
      <c r="G50" s="1" t="s">
        <v>25</v>
      </c>
      <c r="H50" s="2">
        <f t="shared" si="2"/>
        <v>0.45043048646855255</v>
      </c>
      <c r="I50" s="2">
        <v>0.67649173024407172</v>
      </c>
      <c r="J50" s="18">
        <f t="shared" si="1"/>
        <v>1.1269222167126243</v>
      </c>
      <c r="K50" s="3">
        <v>4140.8859088322497</v>
      </c>
      <c r="L50" s="5">
        <f t="shared" si="3"/>
        <v>15791788.577933483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0"/>
        <v>2024 AAFS 2 Demand Constant RR</v>
      </c>
      <c r="E51" s="1" t="s">
        <v>27</v>
      </c>
      <c r="F51" s="1" t="s">
        <v>24</v>
      </c>
      <c r="G51" s="1" t="s">
        <v>25</v>
      </c>
      <c r="H51" s="2">
        <f t="shared" si="2"/>
        <v>0.46818453309586233</v>
      </c>
      <c r="I51" s="2">
        <v>0.72916614598488994</v>
      </c>
      <c r="J51" s="18">
        <f t="shared" si="1"/>
        <v>1.1973506790807522</v>
      </c>
      <c r="K51" s="3">
        <v>4118.3575170294826</v>
      </c>
      <c r="L51" s="5">
        <f t="shared" si="3"/>
        <v>16660336.949719824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0"/>
        <v>2024 AAFS 2 Demand Constant RR</v>
      </c>
      <c r="E52" s="1" t="s">
        <v>27</v>
      </c>
      <c r="F52" s="1" t="s">
        <v>24</v>
      </c>
      <c r="G52" s="1" t="s">
        <v>25</v>
      </c>
      <c r="H52" s="2">
        <f t="shared" si="2"/>
        <v>0.46550725195995413</v>
      </c>
      <c r="I52" s="2">
        <v>0.78336766318196405</v>
      </c>
      <c r="J52" s="18">
        <f t="shared" si="1"/>
        <v>1.2488749151419181</v>
      </c>
      <c r="K52" s="3">
        <v>4109.4120232827427</v>
      </c>
      <c r="L52" s="5">
        <f t="shared" si="3"/>
        <v>17576655.481954414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0"/>
        <v>2024 AAFS 2 Demand Constant RR</v>
      </c>
      <c r="E53" s="1" t="s">
        <v>27</v>
      </c>
      <c r="F53" s="1" t="s">
        <v>24</v>
      </c>
      <c r="G53" s="1" t="s">
        <v>25</v>
      </c>
      <c r="H53" s="2">
        <f t="shared" si="2"/>
        <v>0.44366242421892194</v>
      </c>
      <c r="I53" s="2">
        <v>0.88875144489276392</v>
      </c>
      <c r="J53" s="18">
        <f t="shared" si="1"/>
        <v>1.3324138691116858</v>
      </c>
      <c r="K53" s="3">
        <v>3882.9320718526451</v>
      </c>
      <c r="L53" s="5">
        <f t="shared" si="3"/>
        <v>18543371.533461906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0"/>
        <v>2024 AAFS 4 Demand Constant RR</v>
      </c>
      <c r="E54" s="1" t="s">
        <v>27</v>
      </c>
      <c r="F54" s="1" t="s">
        <v>24</v>
      </c>
      <c r="G54" s="1" t="s">
        <v>25</v>
      </c>
      <c r="H54" s="2">
        <f t="shared" si="2"/>
        <v>0.42032268491719482</v>
      </c>
      <c r="I54" s="2">
        <v>8.241549691599373E-2</v>
      </c>
      <c r="J54" s="18">
        <f t="shared" si="1"/>
        <v>0.50273818183318852</v>
      </c>
      <c r="K54" s="3">
        <v>7363.1152358229074</v>
      </c>
      <c r="L54" s="5">
        <f t="shared" si="3"/>
        <v>4862697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0"/>
        <v>2024 AAFS 4 Demand Constant RR</v>
      </c>
      <c r="E55" s="1" t="s">
        <v>27</v>
      </c>
      <c r="F55" s="1" t="s">
        <v>24</v>
      </c>
      <c r="G55" s="1" t="s">
        <v>25</v>
      </c>
      <c r="H55" s="2">
        <f t="shared" si="2"/>
        <v>0.39891887694622175</v>
      </c>
      <c r="I55" s="2">
        <v>9.041595680776765E-2</v>
      </c>
      <c r="J55" s="18">
        <f t="shared" si="1"/>
        <v>0.4893348337539894</v>
      </c>
      <c r="K55" s="3">
        <v>7194.8241178918461</v>
      </c>
      <c r="L55" s="5">
        <f t="shared" si="3"/>
        <v>5130145.335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0"/>
        <v>2024 AAFS 4 Demand Constant RR</v>
      </c>
      <c r="E56" s="1" t="s">
        <v>27</v>
      </c>
      <c r="F56" s="1" t="s">
        <v>24</v>
      </c>
      <c r="G56" s="1" t="s">
        <v>25</v>
      </c>
      <c r="H56" s="2">
        <f t="shared" si="2"/>
        <v>0.36160487260877</v>
      </c>
      <c r="I56" s="2">
        <v>0.10054394344367855</v>
      </c>
      <c r="J56" s="18">
        <f t="shared" si="1"/>
        <v>0.46214881605244856</v>
      </c>
      <c r="K56" s="3">
        <v>6935.9209523604641</v>
      </c>
      <c r="L56" s="5">
        <f t="shared" si="3"/>
        <v>5412303.3284249995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0"/>
        <v>2024 AAFS 4 Demand Constant RR</v>
      </c>
      <c r="E57" s="1" t="s">
        <v>27</v>
      </c>
      <c r="F57" s="1" t="s">
        <v>24</v>
      </c>
      <c r="G57" s="1" t="s">
        <v>25</v>
      </c>
      <c r="H57" s="2">
        <f t="shared" si="2"/>
        <v>0.4089028028437513</v>
      </c>
      <c r="I57" s="2">
        <v>0.11300984569261273</v>
      </c>
      <c r="J57" s="18">
        <f t="shared" si="1"/>
        <v>0.52191264853636399</v>
      </c>
      <c r="K57" s="3">
        <v>6615.1325855515979</v>
      </c>
      <c r="L57" s="5">
        <f t="shared" si="3"/>
        <v>5709980.0114883743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0"/>
        <v>2024 AAFS 4 Demand Constant RR</v>
      </c>
      <c r="E58" s="1" t="s">
        <v>27</v>
      </c>
      <c r="F58" s="1" t="s">
        <v>24</v>
      </c>
      <c r="G58" s="1" t="s">
        <v>25</v>
      </c>
      <c r="H58" s="2">
        <f t="shared" si="2"/>
        <v>0.38117010929765083</v>
      </c>
      <c r="I58" s="2">
        <v>0.12752946238767987</v>
      </c>
      <c r="J58" s="18">
        <f t="shared" si="1"/>
        <v>0.50869957168533064</v>
      </c>
      <c r="K58" s="3">
        <v>6284.0421800703407</v>
      </c>
      <c r="L58" s="5">
        <f t="shared" si="3"/>
        <v>6024028.9121202342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0"/>
        <v>2024 AAFS 4 Demand Constant RR</v>
      </c>
      <c r="E59" s="1" t="s">
        <v>27</v>
      </c>
      <c r="F59" s="1" t="s">
        <v>24</v>
      </c>
      <c r="G59" s="1" t="s">
        <v>25</v>
      </c>
      <c r="H59" s="2">
        <f t="shared" si="2"/>
        <v>0.37757636290725344</v>
      </c>
      <c r="I59" s="2">
        <v>0.14209384146020018</v>
      </c>
      <c r="J59" s="18">
        <f t="shared" si="1"/>
        <v>0.51967020436745359</v>
      </c>
      <c r="K59" s="3">
        <v>6046.0140250864242</v>
      </c>
      <c r="L59" s="5">
        <f t="shared" si="3"/>
        <v>6355350.5022868467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0"/>
        <v>2024 AAFS 4 Demand Constant RR</v>
      </c>
      <c r="E60" s="1" t="s">
        <v>27</v>
      </c>
      <c r="F60" s="1" t="s">
        <v>24</v>
      </c>
      <c r="G60" s="1" t="s">
        <v>25</v>
      </c>
      <c r="H60" s="2">
        <f t="shared" si="2"/>
        <v>0.39518145775694219</v>
      </c>
      <c r="I60" s="2">
        <v>0.16142915763045382</v>
      </c>
      <c r="J60" s="18">
        <f t="shared" si="1"/>
        <v>0.55661061538739598</v>
      </c>
      <c r="K60" s="3">
        <v>5705.0205159096095</v>
      </c>
      <c r="L60" s="5">
        <f t="shared" si="3"/>
        <v>6704894.7799126226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0"/>
        <v>2024 AAFS 4 Demand Constant RR</v>
      </c>
      <c r="E61" s="1" t="s">
        <v>27</v>
      </c>
      <c r="F61" s="1" t="s">
        <v>24</v>
      </c>
      <c r="G61" s="1" t="s">
        <v>25</v>
      </c>
      <c r="H61" s="2">
        <f t="shared" si="2"/>
        <v>0.43546275981049942</v>
      </c>
      <c r="I61" s="2">
        <v>0.18196832045119626</v>
      </c>
      <c r="J61" s="18">
        <f t="shared" si="1"/>
        <v>0.61743108026169569</v>
      </c>
      <c r="K61" s="3">
        <v>5425.4802865818983</v>
      </c>
      <c r="L61" s="5">
        <f t="shared" si="3"/>
        <v>7073663.9928078167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0"/>
        <v>2024 AAFS 4 Demand Constant RR</v>
      </c>
      <c r="E62" s="1" t="s">
        <v>27</v>
      </c>
      <c r="F62" s="1" t="s">
        <v>24</v>
      </c>
      <c r="G62" s="1" t="s">
        <v>25</v>
      </c>
      <c r="H62" s="2">
        <f t="shared" si="2"/>
        <v>0.46555619326316988</v>
      </c>
      <c r="I62" s="2">
        <v>0.19949438562889341</v>
      </c>
      <c r="J62" s="18">
        <f t="shared" si="1"/>
        <v>0.66505057889206332</v>
      </c>
      <c r="K62" s="3">
        <v>5305.1550829468888</v>
      </c>
      <c r="L62" s="5">
        <f t="shared" si="3"/>
        <v>7462715.5124122463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0"/>
        <v>2024 AAFS 4 Demand Constant RR</v>
      </c>
      <c r="E63" s="1" t="s">
        <v>27</v>
      </c>
      <c r="F63" s="1" t="s">
        <v>24</v>
      </c>
      <c r="G63" s="1" t="s">
        <v>25</v>
      </c>
      <c r="H63" s="2">
        <f t="shared" si="2"/>
        <v>0.44770776723274097</v>
      </c>
      <c r="I63" s="2">
        <v>0.21853925760181908</v>
      </c>
      <c r="J63" s="18">
        <f t="shared" si="1"/>
        <v>0.66624702483456</v>
      </c>
      <c r="K63" s="3">
        <v>5191.514648087732</v>
      </c>
      <c r="L63" s="5">
        <f t="shared" si="3"/>
        <v>7873164.8655949198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0"/>
        <v>2024 AAFS 4 Demand Constant RR</v>
      </c>
      <c r="E64" s="1" t="s">
        <v>27</v>
      </c>
      <c r="F64" s="1" t="s">
        <v>24</v>
      </c>
      <c r="G64" s="1" t="s">
        <v>25</v>
      </c>
      <c r="H64" s="2">
        <f t="shared" si="2"/>
        <v>0.42377580121550951</v>
      </c>
      <c r="I64" s="2">
        <v>0.23756130069673295</v>
      </c>
      <c r="J64" s="18">
        <f t="shared" si="1"/>
        <v>0.66133710191224249</v>
      </c>
      <c r="K64" s="3">
        <v>5119.6778934978138</v>
      </c>
      <c r="L64" s="5">
        <f t="shared" si="3"/>
        <v>8306188.9332026402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0"/>
        <v>2024 AAFS 4 Demand Constant RR</v>
      </c>
      <c r="E65" s="1" t="s">
        <v>27</v>
      </c>
      <c r="F65" s="1" t="s">
        <v>24</v>
      </c>
      <c r="G65" s="1" t="s">
        <v>25</v>
      </c>
      <c r="H65" s="2">
        <f t="shared" si="2"/>
        <v>0.42282063014120519</v>
      </c>
      <c r="I65" s="2">
        <v>0.25907832175961432</v>
      </c>
      <c r="J65" s="18">
        <f t="shared" si="1"/>
        <v>0.68189895190081951</v>
      </c>
      <c r="K65" s="3">
        <v>5032.4798274067007</v>
      </c>
      <c r="L65" s="5">
        <f t="shared" si="3"/>
        <v>8763029.3245287854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0"/>
        <v>2024 AAFS 4 Demand Constant RR</v>
      </c>
      <c r="E66" s="1" t="s">
        <v>27</v>
      </c>
      <c r="F66" s="1" t="s">
        <v>24</v>
      </c>
      <c r="G66" s="1" t="s">
        <v>25</v>
      </c>
      <c r="H66" s="2">
        <f t="shared" si="2"/>
        <v>0.46000795551513057</v>
      </c>
      <c r="I66" s="2">
        <v>0.27953494074345087</v>
      </c>
      <c r="J66" s="18">
        <f t="shared" si="1"/>
        <v>0.73954289625858149</v>
      </c>
      <c r="K66" s="3">
        <v>5000.0207024941992</v>
      </c>
      <c r="L66" s="5">
        <f t="shared" si="3"/>
        <v>9244995.9373778682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4">_xlfn.CONCAT(B67, " ", C67)</f>
        <v>2024 AAFS 4 Demand Constant RR</v>
      </c>
      <c r="E67" s="1" t="s">
        <v>27</v>
      </c>
      <c r="F67" s="1" t="s">
        <v>24</v>
      </c>
      <c r="G67" s="1" t="s">
        <v>25</v>
      </c>
      <c r="H67" s="2">
        <f t="shared" si="2"/>
        <v>0.51456587682669719</v>
      </c>
      <c r="I67" s="2">
        <v>0.30222183051425866</v>
      </c>
      <c r="J67" s="18">
        <f t="shared" ref="J67:J105" si="5">H67+I67</f>
        <v>0.81678770734095585</v>
      </c>
      <c r="K67" s="3">
        <v>4957.6613429114004</v>
      </c>
      <c r="L67" s="5">
        <f t="shared" si="3"/>
        <v>9753470.7139336504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4"/>
        <v>2024 AAFS 4 Demand Constant RR</v>
      </c>
      <c r="E68" s="1" t="s">
        <v>27</v>
      </c>
      <c r="F68" s="1" t="s">
        <v>24</v>
      </c>
      <c r="G68" s="1" t="s">
        <v>25</v>
      </c>
      <c r="H68" s="2">
        <f t="shared" si="2"/>
        <v>0.45348281983617966</v>
      </c>
      <c r="I68" s="2">
        <v>0.32517517662031886</v>
      </c>
      <c r="J68" s="18">
        <f t="shared" si="5"/>
        <v>0.77865799645649858</v>
      </c>
      <c r="K68" s="3">
        <v>4939.4670091956168</v>
      </c>
      <c r="L68" s="5">
        <f t="shared" si="3"/>
        <v>10289911.6032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4"/>
        <v>2024 AAFS 4 Demand Constant RR</v>
      </c>
      <c r="E69" s="1" t="s">
        <v>27</v>
      </c>
      <c r="F69" s="1" t="s">
        <v>24</v>
      </c>
      <c r="G69" s="1" t="s">
        <v>25</v>
      </c>
      <c r="H69" s="2">
        <f t="shared" si="2"/>
        <v>0.46820443741504958</v>
      </c>
      <c r="I69" s="2">
        <v>0.34873003343676034</v>
      </c>
      <c r="J69" s="18">
        <f t="shared" si="5"/>
        <v>0.81693447085180992</v>
      </c>
      <c r="K69" s="3">
        <v>4937.4522414075236</v>
      </c>
      <c r="L69" s="5">
        <f t="shared" si="3"/>
        <v>10855856.741376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4"/>
        <v>2024 AAFS 4 Demand Constant RR</v>
      </c>
      <c r="E70" s="1" t="s">
        <v>27</v>
      </c>
      <c r="F70" s="1" t="s">
        <v>24</v>
      </c>
      <c r="G70" s="1" t="s">
        <v>25</v>
      </c>
      <c r="H70" s="2">
        <f t="shared" si="2"/>
        <v>0.47495294185069048</v>
      </c>
      <c r="I70" s="2">
        <v>0.37138030574695569</v>
      </c>
      <c r="J70" s="18">
        <f t="shared" si="5"/>
        <v>0.84633324759764617</v>
      </c>
      <c r="K70" s="3">
        <v>4970.134884409531</v>
      </c>
      <c r="L70" s="5">
        <f t="shared" si="3"/>
        <v>11452928.862151679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4"/>
        <v>2024 AAFS 4 Demand Constant RR</v>
      </c>
      <c r="E71" s="1" t="s">
        <v>27</v>
      </c>
      <c r="F71" s="1" t="s">
        <v>24</v>
      </c>
      <c r="G71" s="1" t="s">
        <v>25</v>
      </c>
      <c r="H71" s="2">
        <f t="shared" si="2"/>
        <v>0.51637407407114533</v>
      </c>
      <c r="I71" s="2">
        <v>0.40894375110742298</v>
      </c>
      <c r="J71" s="18">
        <f t="shared" si="5"/>
        <v>0.92531782517856831</v>
      </c>
      <c r="K71" s="3">
        <v>4838.5836510559411</v>
      </c>
      <c r="L71" s="5">
        <f t="shared" si="3"/>
        <v>12082839.949570021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4"/>
        <v>2024 AAFS 4 Demand Constant RR</v>
      </c>
      <c r="E72" s="1" t="s">
        <v>27</v>
      </c>
      <c r="F72" s="1" t="s">
        <v>24</v>
      </c>
      <c r="G72" s="1" t="s">
        <v>25</v>
      </c>
      <c r="H72" s="2">
        <f t="shared" si="2"/>
        <v>0.45061179332571727</v>
      </c>
      <c r="I72" s="2">
        <v>0.45143063846165965</v>
      </c>
      <c r="J72" s="18">
        <f t="shared" si="5"/>
        <v>0.90204243178737697</v>
      </c>
      <c r="K72" s="3">
        <v>4698.7851135149094</v>
      </c>
      <c r="L72" s="5">
        <f t="shared" si="3"/>
        <v>12747396.146796372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4"/>
        <v>2024 AAFS 4 Demand Constant RR</v>
      </c>
      <c r="E73" s="1" t="s">
        <v>27</v>
      </c>
      <c r="F73" s="1" t="s">
        <v>24</v>
      </c>
      <c r="G73" s="1" t="s">
        <v>25</v>
      </c>
      <c r="H73" s="2">
        <f t="shared" si="2"/>
        <v>0.46432488859086113</v>
      </c>
      <c r="I73" s="2">
        <v>0.49880368852032286</v>
      </c>
      <c r="J73" s="18">
        <f t="shared" si="5"/>
        <v>0.96312857711118394</v>
      </c>
      <c r="K73" s="3">
        <v>4558.7076774158231</v>
      </c>
      <c r="L73" s="5">
        <f t="shared" si="3"/>
        <v>13448502.934870172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4"/>
        <v>2024 AAFS 4 Demand Constant RR</v>
      </c>
      <c r="E74" s="1" t="s">
        <v>27</v>
      </c>
      <c r="F74" s="1" t="s">
        <v>24</v>
      </c>
      <c r="G74" s="1" t="s">
        <v>25</v>
      </c>
      <c r="H74" s="2">
        <f t="shared" si="2"/>
        <v>0.49308588431374639</v>
      </c>
      <c r="I74" s="2">
        <v>0.51239337351470515</v>
      </c>
      <c r="J74" s="18">
        <f t="shared" si="5"/>
        <v>1.0054792578284515</v>
      </c>
      <c r="K74" s="3">
        <v>4757.3234649303995</v>
      </c>
      <c r="L74" s="5">
        <f t="shared" si="3"/>
        <v>14188170.596288031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4"/>
        <v>2024 AAFS 4 Demand Constant RR</v>
      </c>
      <c r="E75" s="1" t="s">
        <v>27</v>
      </c>
      <c r="F75" s="1" t="s">
        <v>24</v>
      </c>
      <c r="G75" s="1" t="s">
        <v>25</v>
      </c>
      <c r="H75" s="2">
        <f t="shared" si="2"/>
        <v>0.49390307754194734</v>
      </c>
      <c r="I75" s="2">
        <v>0.53700760432836248</v>
      </c>
      <c r="J75" s="18">
        <f t="shared" si="5"/>
        <v>1.0309106818703098</v>
      </c>
      <c r="K75" s="3">
        <v>4866.0944675812225</v>
      </c>
      <c r="L75" s="5">
        <f t="shared" si="3"/>
        <v>14968519.979083871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4"/>
        <v>2024 AAFS 4 Demand Constant RR</v>
      </c>
      <c r="E76" s="1" t="s">
        <v>27</v>
      </c>
      <c r="F76" s="1" t="s">
        <v>24</v>
      </c>
      <c r="G76" s="1" t="s">
        <v>25</v>
      </c>
      <c r="H76" s="2">
        <f t="shared" si="2"/>
        <v>0.45043048646855255</v>
      </c>
      <c r="I76" s="2">
        <v>0.6213697406272406</v>
      </c>
      <c r="J76" s="18">
        <f t="shared" si="5"/>
        <v>1.0718002270957931</v>
      </c>
      <c r="K76" s="3">
        <v>4508.2257632653336</v>
      </c>
      <c r="L76" s="5">
        <f t="shared" si="3"/>
        <v>15791788.577933483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4"/>
        <v>2024 AAFS 4 Demand Constant RR</v>
      </c>
      <c r="E77" s="1" t="s">
        <v>27</v>
      </c>
      <c r="F77" s="1" t="s">
        <v>24</v>
      </c>
      <c r="G77" s="1" t="s">
        <v>25</v>
      </c>
      <c r="H77" s="2">
        <f t="shared" si="2"/>
        <v>0.46818453309586233</v>
      </c>
      <c r="I77" s="2">
        <v>0.6636586190913869</v>
      </c>
      <c r="J77" s="18">
        <f t="shared" si="5"/>
        <v>1.1318431521872492</v>
      </c>
      <c r="K77" s="3">
        <v>4524.8668398093614</v>
      </c>
      <c r="L77" s="5">
        <f t="shared" si="3"/>
        <v>16660336.949719824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4"/>
        <v>2024 AAFS 4 Demand Constant RR</v>
      </c>
      <c r="E78" s="1" t="s">
        <v>27</v>
      </c>
      <c r="F78" s="1" t="s">
        <v>24</v>
      </c>
      <c r="G78" s="1" t="s">
        <v>25</v>
      </c>
      <c r="H78" s="2">
        <f t="shared" si="2"/>
        <v>0.46550725195995413</v>
      </c>
      <c r="I78" s="2">
        <v>0.70770038698385529</v>
      </c>
      <c r="J78" s="18">
        <f t="shared" si="5"/>
        <v>1.1732076389438095</v>
      </c>
      <c r="K78" s="3">
        <v>4548.7900712484816</v>
      </c>
      <c r="L78" s="5">
        <f t="shared" si="3"/>
        <v>17576655.481954414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4"/>
        <v>2024 AAFS 4 Demand Constant RR</v>
      </c>
      <c r="E79" s="1" t="s">
        <v>27</v>
      </c>
      <c r="F79" s="1" t="s">
        <v>24</v>
      </c>
      <c r="G79" s="1" t="s">
        <v>25</v>
      </c>
      <c r="H79" s="2">
        <f t="shared" si="2"/>
        <v>0.44366242421892194</v>
      </c>
      <c r="I79" s="2">
        <v>0.79265625873628009</v>
      </c>
      <c r="J79" s="18">
        <f t="shared" si="5"/>
        <v>1.236318682955202</v>
      </c>
      <c r="K79" s="3">
        <v>4353.6671176750788</v>
      </c>
      <c r="L79" s="5">
        <f t="shared" si="3"/>
        <v>18543371.533461906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4"/>
        <v>2024 AAFS 3 Demand Constant RR</v>
      </c>
      <c r="E80" s="1" t="s">
        <v>27</v>
      </c>
      <c r="F80" s="1" t="s">
        <v>24</v>
      </c>
      <c r="G80" s="1" t="s">
        <v>25</v>
      </c>
      <c r="H80" s="2">
        <f t="shared" si="2"/>
        <v>0.42032268491719482</v>
      </c>
      <c r="I80" s="2">
        <v>8.1494899571151622E-2</v>
      </c>
      <c r="J80" s="18">
        <f t="shared" si="5"/>
        <v>0.50181758448834646</v>
      </c>
      <c r="K80" s="3">
        <v>7446.2917827176843</v>
      </c>
      <c r="L80" s="5">
        <f t="shared" si="3"/>
        <v>4862697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4"/>
        <v>2024 AAFS 3 Demand Constant RR</v>
      </c>
      <c r="E81" s="1" t="s">
        <v>27</v>
      </c>
      <c r="F81" s="1" t="s">
        <v>24</v>
      </c>
      <c r="G81" s="1" t="s">
        <v>25</v>
      </c>
      <c r="H81" s="2">
        <f t="shared" si="2"/>
        <v>0.39891887694622175</v>
      </c>
      <c r="I81" s="2">
        <v>8.8729796298025548E-2</v>
      </c>
      <c r="J81" s="18">
        <f t="shared" si="5"/>
        <v>0.48764867324424732</v>
      </c>
      <c r="K81" s="3">
        <v>7331.549646499865</v>
      </c>
      <c r="L81" s="5">
        <f t="shared" si="3"/>
        <v>5130145.335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4"/>
        <v>2024 AAFS 3 Demand Constant RR</v>
      </c>
      <c r="E82" s="1" t="s">
        <v>27</v>
      </c>
      <c r="F82" s="1" t="s">
        <v>24</v>
      </c>
      <c r="G82" s="1" t="s">
        <v>25</v>
      </c>
      <c r="H82" s="2">
        <f t="shared" si="2"/>
        <v>0.36160487260877</v>
      </c>
      <c r="I82" s="2">
        <v>9.7822771338550468E-2</v>
      </c>
      <c r="J82" s="18">
        <f t="shared" si="5"/>
        <v>0.4594276439473205</v>
      </c>
      <c r="K82" s="3">
        <v>7128.8600233014931</v>
      </c>
      <c r="L82" s="5">
        <f t="shared" si="3"/>
        <v>5412303.3284249995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4"/>
        <v>2024 AAFS 3 Demand Constant RR</v>
      </c>
      <c r="E83" s="1" t="s">
        <v>27</v>
      </c>
      <c r="F83" s="1" t="s">
        <v>24</v>
      </c>
      <c r="G83" s="1" t="s">
        <v>25</v>
      </c>
      <c r="H83" s="2">
        <f t="shared" si="2"/>
        <v>0.4089028028437513</v>
      </c>
      <c r="I83" s="2">
        <v>0.10873797039540849</v>
      </c>
      <c r="J83" s="18">
        <f t="shared" si="5"/>
        <v>0.5176407732391598</v>
      </c>
      <c r="K83" s="3">
        <v>6875.0144039926563</v>
      </c>
      <c r="L83" s="5">
        <f t="shared" si="3"/>
        <v>5709980.0114883743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4"/>
        <v>2024 AAFS 3 Demand Constant RR</v>
      </c>
      <c r="E84" s="1" t="s">
        <v>27</v>
      </c>
      <c r="F84" s="1" t="s">
        <v>24</v>
      </c>
      <c r="G84" s="1" t="s">
        <v>25</v>
      </c>
      <c r="H84" s="2">
        <f t="shared" si="2"/>
        <v>0.38117010929765083</v>
      </c>
      <c r="I84" s="2">
        <v>0.12142534489129543</v>
      </c>
      <c r="J84" s="18">
        <f t="shared" si="5"/>
        <v>0.50259545418894624</v>
      </c>
      <c r="K84" s="3">
        <v>6599.9443655137939</v>
      </c>
      <c r="L84" s="5">
        <f t="shared" si="3"/>
        <v>6024028.9121202342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4"/>
        <v>2024 AAFS 3 Demand Constant RR</v>
      </c>
      <c r="E85" s="1" t="s">
        <v>27</v>
      </c>
      <c r="F85" s="1" t="s">
        <v>24</v>
      </c>
      <c r="G85" s="1" t="s">
        <v>25</v>
      </c>
      <c r="H85" s="2">
        <f t="shared" si="2"/>
        <v>0.37757636290725344</v>
      </c>
      <c r="I85" s="2">
        <v>0.13498718233211368</v>
      </c>
      <c r="J85" s="18">
        <f t="shared" si="5"/>
        <v>0.51256354523936709</v>
      </c>
      <c r="K85" s="3">
        <v>6364.3180300859976</v>
      </c>
      <c r="L85" s="5">
        <f t="shared" si="3"/>
        <v>6355350.5022868467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4"/>
        <v>2024 AAFS 3 Demand Constant RR</v>
      </c>
      <c r="E86" s="1" t="s">
        <v>27</v>
      </c>
      <c r="F86" s="1" t="s">
        <v>24</v>
      </c>
      <c r="G86" s="1" t="s">
        <v>25</v>
      </c>
      <c r="H86" s="2">
        <f t="shared" si="2"/>
        <v>0.39518145775694219</v>
      </c>
      <c r="I86" s="2">
        <v>0.15297385631572202</v>
      </c>
      <c r="J86" s="18">
        <f t="shared" si="5"/>
        <v>0.54815531407266427</v>
      </c>
      <c r="K86" s="3">
        <v>6020.3532703456667</v>
      </c>
      <c r="L86" s="5">
        <f t="shared" si="3"/>
        <v>6704894.7799126226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4"/>
        <v>2024 AAFS 3 Demand Constant RR</v>
      </c>
      <c r="E87" s="1" t="s">
        <v>27</v>
      </c>
      <c r="F87" s="1" t="s">
        <v>24</v>
      </c>
      <c r="G87" s="1" t="s">
        <v>25</v>
      </c>
      <c r="H87" s="2">
        <f t="shared" si="2"/>
        <v>0.43546275981049942</v>
      </c>
      <c r="I87" s="2">
        <v>0.17237998401689952</v>
      </c>
      <c r="J87" s="18">
        <f t="shared" si="5"/>
        <v>0.607842743827399</v>
      </c>
      <c r="K87" s="3">
        <v>5727.2631797761096</v>
      </c>
      <c r="L87" s="5">
        <f t="shared" si="3"/>
        <v>7073663.9928078167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4"/>
        <v>2024 AAFS 3 Demand Constant RR</v>
      </c>
      <c r="E88" s="1" t="s">
        <v>27</v>
      </c>
      <c r="F88" s="1" t="s">
        <v>24</v>
      </c>
      <c r="G88" s="1" t="s">
        <v>25</v>
      </c>
      <c r="H88" s="2">
        <f t="shared" si="2"/>
        <v>0.46555619326316988</v>
      </c>
      <c r="I88" s="2">
        <v>0.19142250959215767</v>
      </c>
      <c r="J88" s="18">
        <f t="shared" si="5"/>
        <v>0.65697870285532756</v>
      </c>
      <c r="K88" s="3">
        <v>5528.8620768445398</v>
      </c>
      <c r="L88" s="5">
        <f t="shared" si="3"/>
        <v>7462715.5124122463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4"/>
        <v>2024 AAFS 3 Demand Constant RR</v>
      </c>
      <c r="E89" s="1" t="s">
        <v>27</v>
      </c>
      <c r="F89" s="1" t="s">
        <v>24</v>
      </c>
      <c r="G89" s="1" t="s">
        <v>25</v>
      </c>
      <c r="H89" s="2">
        <f t="shared" si="2"/>
        <v>0.44770776723274097</v>
      </c>
      <c r="I89" s="2">
        <v>0.21269170931425932</v>
      </c>
      <c r="J89" s="18">
        <f t="shared" si="5"/>
        <v>0.66039947654700026</v>
      </c>
      <c r="K89" s="3">
        <v>5334.2453294487641</v>
      </c>
      <c r="L89" s="5">
        <f t="shared" si="3"/>
        <v>7873164.8655949198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4"/>
        <v>2024 AAFS 3 Demand Constant RR</v>
      </c>
      <c r="E90" s="1" t="s">
        <v>27</v>
      </c>
      <c r="F90" s="1" t="s">
        <v>24</v>
      </c>
      <c r="G90" s="1" t="s">
        <v>25</v>
      </c>
      <c r="H90" s="2">
        <f t="shared" si="2"/>
        <v>0.42377580121550951</v>
      </c>
      <c r="I90" s="2">
        <v>0.23426341889859659</v>
      </c>
      <c r="J90" s="18">
        <f t="shared" si="5"/>
        <v>0.65803922011410609</v>
      </c>
      <c r="K90" s="3">
        <v>5191.7510008428235</v>
      </c>
      <c r="L90" s="5">
        <f t="shared" si="3"/>
        <v>8306188.9332026402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4"/>
        <v>2024 AAFS 3 Demand Constant RR</v>
      </c>
      <c r="E91" s="1" t="s">
        <v>27</v>
      </c>
      <c r="F91" s="1" t="s">
        <v>24</v>
      </c>
      <c r="G91" s="1" t="s">
        <v>25</v>
      </c>
      <c r="H91" s="2">
        <f t="shared" si="2"/>
        <v>0.42282063014120519</v>
      </c>
      <c r="I91" s="2">
        <v>0.25658066508926602</v>
      </c>
      <c r="J91" s="18">
        <f t="shared" si="5"/>
        <v>0.67940129523047121</v>
      </c>
      <c r="K91" s="3">
        <v>5081.4679567536359</v>
      </c>
      <c r="L91" s="5">
        <f t="shared" si="3"/>
        <v>8763029.3245287854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4"/>
        <v>2024 AAFS 3 Demand Constant RR</v>
      </c>
      <c r="E92" s="1" t="s">
        <v>27</v>
      </c>
      <c r="F92" s="1" t="s">
        <v>24</v>
      </c>
      <c r="G92" s="1" t="s">
        <v>25</v>
      </c>
      <c r="H92" s="2">
        <f t="shared" si="2"/>
        <v>0.46000795551513057</v>
      </c>
      <c r="I92" s="2">
        <v>0.27920618131892166</v>
      </c>
      <c r="J92" s="18">
        <f t="shared" si="5"/>
        <v>0.73921413683405224</v>
      </c>
      <c r="K92" s="3">
        <v>5005.9081220384987</v>
      </c>
      <c r="L92" s="5">
        <f t="shared" si="3"/>
        <v>9244995.9373778682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4"/>
        <v>2024 AAFS 3 Demand Constant RR</v>
      </c>
      <c r="E93" s="1" t="s">
        <v>27</v>
      </c>
      <c r="F93" s="1" t="s">
        <v>24</v>
      </c>
      <c r="G93" s="1" t="s">
        <v>25</v>
      </c>
      <c r="H93" s="2">
        <f t="shared" ref="H93:H105" si="6">H67</f>
        <v>0.51456587682669719</v>
      </c>
      <c r="I93" s="2">
        <v>0.30391329755438484</v>
      </c>
      <c r="J93" s="18">
        <f t="shared" si="5"/>
        <v>0.81847917438108198</v>
      </c>
      <c r="K93" s="3">
        <v>4930.0688656321145</v>
      </c>
      <c r="L93" s="5">
        <f t="shared" ref="L93:L105" si="7">L67</f>
        <v>9753470.7139336504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4"/>
        <v>2024 AAFS 3 Demand Constant RR</v>
      </c>
      <c r="E94" s="1" t="s">
        <v>27</v>
      </c>
      <c r="F94" s="1" t="s">
        <v>24</v>
      </c>
      <c r="G94" s="1" t="s">
        <v>25</v>
      </c>
      <c r="H94" s="2">
        <f t="shared" si="6"/>
        <v>0.45348281983617966</v>
      </c>
      <c r="I94" s="2">
        <v>0.32982061082136527</v>
      </c>
      <c r="J94" s="18">
        <f t="shared" si="5"/>
        <v>0.78330343065754493</v>
      </c>
      <c r="K94" s="3">
        <v>4869.8959507880945</v>
      </c>
      <c r="L94" s="5">
        <f t="shared" si="7"/>
        <v>10289911.6032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4"/>
        <v>2024 AAFS 3 Demand Constant RR</v>
      </c>
      <c r="E95" s="1" t="s">
        <v>27</v>
      </c>
      <c r="F95" s="1" t="s">
        <v>24</v>
      </c>
      <c r="G95" s="1" t="s">
        <v>25</v>
      </c>
      <c r="H95" s="2">
        <f t="shared" si="6"/>
        <v>0.46820443741504958</v>
      </c>
      <c r="I95" s="2">
        <v>0.35608052784336819</v>
      </c>
      <c r="J95" s="18">
        <f t="shared" si="5"/>
        <v>0.82428496525841777</v>
      </c>
      <c r="K95" s="3">
        <v>4835.529467637306</v>
      </c>
      <c r="L95" s="5">
        <f t="shared" si="7"/>
        <v>10855856.741376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4"/>
        <v>2024 AAFS 3 Demand Constant RR</v>
      </c>
      <c r="E96" s="1" t="s">
        <v>27</v>
      </c>
      <c r="F96" s="1" t="s">
        <v>24</v>
      </c>
      <c r="G96" s="1" t="s">
        <v>25</v>
      </c>
      <c r="H96" s="2">
        <f t="shared" si="6"/>
        <v>0.47495294185069048</v>
      </c>
      <c r="I96" s="2">
        <v>0.38285142370354686</v>
      </c>
      <c r="J96" s="18">
        <f t="shared" si="5"/>
        <v>0.85780436555423734</v>
      </c>
      <c r="K96" s="3">
        <v>4821.2180984466895</v>
      </c>
      <c r="L96" s="5">
        <f t="shared" si="7"/>
        <v>11452928.862151679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4"/>
        <v>2024 AAFS 3 Demand Constant RR</v>
      </c>
      <c r="E97" s="1" t="s">
        <v>27</v>
      </c>
      <c r="F97" s="1" t="s">
        <v>24</v>
      </c>
      <c r="G97" s="1" t="s">
        <v>25</v>
      </c>
      <c r="H97" s="2">
        <f t="shared" si="6"/>
        <v>0.51637407407114533</v>
      </c>
      <c r="I97" s="2">
        <v>0.42447627314800301</v>
      </c>
      <c r="J97" s="18">
        <f t="shared" si="5"/>
        <v>0.94085034721914829</v>
      </c>
      <c r="K97" s="3">
        <v>4661.529214896651</v>
      </c>
      <c r="L97" s="5">
        <f t="shared" si="7"/>
        <v>12082839.949570021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4"/>
        <v>2024 AAFS 3 Demand Constant RR</v>
      </c>
      <c r="E98" s="1" t="s">
        <v>27</v>
      </c>
      <c r="F98" s="1" t="s">
        <v>24</v>
      </c>
      <c r="G98" s="1" t="s">
        <v>25</v>
      </c>
      <c r="H98" s="2">
        <f t="shared" si="6"/>
        <v>0.45061179332571727</v>
      </c>
      <c r="I98" s="2">
        <v>0.47228136782257346</v>
      </c>
      <c r="J98" s="18">
        <f t="shared" si="5"/>
        <v>0.92289316114829067</v>
      </c>
      <c r="K98" s="3">
        <v>4491.3386559536266</v>
      </c>
      <c r="L98" s="5">
        <f t="shared" si="7"/>
        <v>12747396.146796372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4"/>
        <v>2024 AAFS 3 Demand Constant RR</v>
      </c>
      <c r="E99" s="1" t="s">
        <v>27</v>
      </c>
      <c r="F99" s="1" t="s">
        <v>24</v>
      </c>
      <c r="G99" s="1" t="s">
        <v>25</v>
      </c>
      <c r="H99" s="2">
        <f t="shared" si="6"/>
        <v>0.46432488859086113</v>
      </c>
      <c r="I99" s="2">
        <v>0.52611899051005895</v>
      </c>
      <c r="J99" s="18">
        <f t="shared" si="5"/>
        <v>0.99044387910092002</v>
      </c>
      <c r="K99" s="3">
        <v>4322.026471951599</v>
      </c>
      <c r="L99" s="5">
        <f t="shared" si="7"/>
        <v>13448502.934870172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4"/>
        <v>2024 AAFS 3 Demand Constant RR</v>
      </c>
      <c r="E100" s="1" t="s">
        <v>27</v>
      </c>
      <c r="F100" s="1" t="s">
        <v>24</v>
      </c>
      <c r="G100" s="1" t="s">
        <v>25</v>
      </c>
      <c r="H100" s="2">
        <f t="shared" si="6"/>
        <v>0.49308588431374639</v>
      </c>
      <c r="I100" s="2">
        <v>0.54293708937347407</v>
      </c>
      <c r="J100" s="18">
        <f t="shared" si="5"/>
        <v>1.0360229736872204</v>
      </c>
      <c r="K100" s="3">
        <v>4489.693312183299</v>
      </c>
      <c r="L100" s="5">
        <f t="shared" si="7"/>
        <v>14188170.596288031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4"/>
        <v>2024 AAFS 3 Demand Constant RR</v>
      </c>
      <c r="E101" s="1" t="s">
        <v>27</v>
      </c>
      <c r="F101" s="1" t="s">
        <v>24</v>
      </c>
      <c r="G101" s="1" t="s">
        <v>25</v>
      </c>
      <c r="H101" s="2">
        <f t="shared" si="6"/>
        <v>0.49390307754194734</v>
      </c>
      <c r="I101" s="2">
        <v>0.57172195085636457</v>
      </c>
      <c r="J101" s="18">
        <f t="shared" si="5"/>
        <v>1.065625028398312</v>
      </c>
      <c r="K101" s="3">
        <v>4570.6304061916208</v>
      </c>
      <c r="L101" s="5">
        <f t="shared" si="7"/>
        <v>14968519.979083871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4"/>
        <v>2024 AAFS 3 Demand Constant RR</v>
      </c>
      <c r="E102" s="1" t="s">
        <v>27</v>
      </c>
      <c r="F102" s="1" t="s">
        <v>24</v>
      </c>
      <c r="G102" s="1" t="s">
        <v>25</v>
      </c>
      <c r="H102" s="2">
        <f t="shared" si="6"/>
        <v>0.45043048646855255</v>
      </c>
      <c r="I102" s="2">
        <v>0.66888361485836423</v>
      </c>
      <c r="J102" s="18">
        <f t="shared" si="5"/>
        <v>1.1193141013269168</v>
      </c>
      <c r="K102" s="3">
        <v>4187.9857885327219</v>
      </c>
      <c r="L102" s="5">
        <f t="shared" si="7"/>
        <v>15791788.577933483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4"/>
        <v>2024 AAFS 3 Demand Constant RR</v>
      </c>
      <c r="E103" s="1" t="s">
        <v>27</v>
      </c>
      <c r="F103" s="1" t="s">
        <v>24</v>
      </c>
      <c r="G103" s="1" t="s">
        <v>25</v>
      </c>
      <c r="H103" s="2">
        <f t="shared" si="6"/>
        <v>0.46818453309586233</v>
      </c>
      <c r="I103" s="2">
        <v>0.7183340881148671</v>
      </c>
      <c r="J103" s="18">
        <f t="shared" si="5"/>
        <v>1.1865186212107295</v>
      </c>
      <c r="K103" s="3">
        <v>4180.4599394148354</v>
      </c>
      <c r="L103" s="5">
        <f t="shared" si="7"/>
        <v>16660336.949719824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4"/>
        <v>2024 AAFS 3 Demand Constant RR</v>
      </c>
      <c r="E104" s="1" t="s">
        <v>27</v>
      </c>
      <c r="F104" s="1" t="s">
        <v>24</v>
      </c>
      <c r="G104" s="1" t="s">
        <v>25</v>
      </c>
      <c r="H104" s="2">
        <f t="shared" si="6"/>
        <v>0.46550725195995413</v>
      </c>
      <c r="I104" s="2">
        <v>0.77027296749132546</v>
      </c>
      <c r="J104" s="18">
        <f t="shared" si="5"/>
        <v>1.2357802194512795</v>
      </c>
      <c r="K104" s="3">
        <v>4179.2723224018928</v>
      </c>
      <c r="L104" s="5">
        <f t="shared" si="7"/>
        <v>17576655.481954414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4"/>
        <v>2024 AAFS 3 Demand Constant RR</v>
      </c>
      <c r="E105" s="1" t="s">
        <v>27</v>
      </c>
      <c r="F105" s="1" t="s">
        <v>24</v>
      </c>
      <c r="G105" s="1" t="s">
        <v>25</v>
      </c>
      <c r="H105" s="2">
        <f t="shared" si="6"/>
        <v>0.44366242421892194</v>
      </c>
      <c r="I105" s="2">
        <v>0.87160944828733111</v>
      </c>
      <c r="J105" s="18">
        <f t="shared" si="5"/>
        <v>1.3152718725062531</v>
      </c>
      <c r="K105" s="3">
        <v>3959.2979356298374</v>
      </c>
      <c r="L105" s="5">
        <f t="shared" si="7"/>
        <v>18543371.533461906</v>
      </c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BE63-FA8C-477F-9122-478AFBCEAEC6}">
  <dimension ref="A1:M105"/>
  <sheetViews>
    <sheetView zoomScaleNormal="100" workbookViewId="0">
      <pane ySplit="1" topLeftCell="A70" activePane="bottomLeft" state="frozen"/>
      <selection pane="bottomLeft" activeCell="I108" sqref="I108"/>
    </sheetView>
  </sheetViews>
  <sheetFormatPr defaultRowHeight="15" x14ac:dyDescent="0.2"/>
  <cols>
    <col min="1" max="1" width="4.77734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9.21875" style="1" bestFit="1" customWidth="1"/>
    <col min="6" max="6" width="8.33203125" style="1" bestFit="1" customWidth="1"/>
    <col min="7" max="7" width="10.44140625" style="1" bestFit="1" customWidth="1"/>
    <col min="8" max="8" width="16" style="2" bestFit="1" customWidth="1"/>
    <col min="9" max="9" width="18.6640625" style="2" bestFit="1" customWidth="1"/>
    <col min="10" max="10" width="14.5546875" style="18" bestFit="1" customWidth="1"/>
    <col min="11" max="11" width="9.33203125" style="3" bestFit="1" customWidth="1"/>
    <col min="12" max="12" width="18.21875" style="3" bestFit="1" customWidth="1"/>
    <col min="13" max="13" width="18.88671875" style="5" bestFit="1" customWidth="1"/>
  </cols>
  <sheetData>
    <row r="1" spans="1:13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6" t="s">
        <v>9</v>
      </c>
      <c r="K1" s="3" t="s">
        <v>10</v>
      </c>
      <c r="L1" s="3" t="s">
        <v>28</v>
      </c>
      <c r="M1" s="5" t="s">
        <v>11</v>
      </c>
    </row>
    <row r="2" spans="1:13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29</v>
      </c>
      <c r="F2" s="1" t="s">
        <v>24</v>
      </c>
      <c r="G2" s="1" t="s">
        <v>25</v>
      </c>
      <c r="H2" s="2">
        <f>'Commodity Prices'!C2</f>
        <v>0.42032268491719482</v>
      </c>
      <c r="I2" s="19">
        <v>5.0440426639413213E-2</v>
      </c>
      <c r="J2" s="18">
        <f t="shared" ref="J2:J65" si="0">H2+I2</f>
        <v>0.47076311155660805</v>
      </c>
      <c r="K2" s="3">
        <v>1290.7020500000001</v>
      </c>
      <c r="L2" s="4" t="s">
        <v>12</v>
      </c>
      <c r="M2" s="13">
        <v>4862697</v>
      </c>
    </row>
    <row r="3" spans="1:13" x14ac:dyDescent="0.2">
      <c r="A3" s="1">
        <v>2026</v>
      </c>
      <c r="B3" s="4" t="s">
        <v>12</v>
      </c>
      <c r="C3" s="1" t="s">
        <v>13</v>
      </c>
      <c r="D3" s="1" t="str">
        <f t="shared" ref="D3:D66" si="1">_xlfn.CONCAT(B3, " ", C3)</f>
        <v>2023 Base Demand Constant RR</v>
      </c>
      <c r="E3" s="1" t="s">
        <v>29</v>
      </c>
      <c r="F3" s="1" t="s">
        <v>24</v>
      </c>
      <c r="G3" s="1" t="s">
        <v>25</v>
      </c>
      <c r="H3" s="2">
        <f>'Commodity Prices'!C3</f>
        <v>0.39891887694622175</v>
      </c>
      <c r="I3" s="19">
        <v>5.3214650104580943E-2</v>
      </c>
      <c r="J3" s="18">
        <f t="shared" si="0"/>
        <v>0.45213352705080267</v>
      </c>
      <c r="K3" s="3">
        <v>1279.3469</v>
      </c>
      <c r="L3" s="4" t="s">
        <v>12</v>
      </c>
      <c r="M3" s="14">
        <v>5130145.335</v>
      </c>
    </row>
    <row r="4" spans="1:13" x14ac:dyDescent="0.2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29</v>
      </c>
      <c r="F4" s="1" t="s">
        <v>24</v>
      </c>
      <c r="G4" s="1" t="s">
        <v>25</v>
      </c>
      <c r="H4" s="2">
        <f>'Commodity Prices'!C4</f>
        <v>0.36160487260877</v>
      </c>
      <c r="I4" s="19">
        <v>5.6141455860332888E-2</v>
      </c>
      <c r="J4" s="18">
        <f t="shared" si="0"/>
        <v>0.41774632846910287</v>
      </c>
      <c r="K4" s="3">
        <v>1249.0664999999999</v>
      </c>
      <c r="L4" s="4" t="s">
        <v>12</v>
      </c>
      <c r="M4" s="14">
        <v>5412303.3284249995</v>
      </c>
    </row>
    <row r="5" spans="1:13" x14ac:dyDescent="0.2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29</v>
      </c>
      <c r="F5" s="1" t="s">
        <v>24</v>
      </c>
      <c r="G5" s="1" t="s">
        <v>25</v>
      </c>
      <c r="H5" s="2">
        <f>'Commodity Prices'!C5</f>
        <v>0.4089028028437513</v>
      </c>
      <c r="I5" s="19">
        <v>5.9229235932651191E-2</v>
      </c>
      <c r="J5" s="18">
        <f t="shared" si="0"/>
        <v>0.46813203877640247</v>
      </c>
      <c r="K5" s="3">
        <v>1230.1412499999999</v>
      </c>
      <c r="L5" s="4" t="s">
        <v>12</v>
      </c>
      <c r="M5" s="14">
        <v>5709980.0114883743</v>
      </c>
    </row>
    <row r="6" spans="1:13" x14ac:dyDescent="0.2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29</v>
      </c>
      <c r="F6" s="1" t="s">
        <v>24</v>
      </c>
      <c r="G6" s="1" t="s">
        <v>25</v>
      </c>
      <c r="H6" s="2">
        <f>'Commodity Prices'!C6</f>
        <v>0.38117010929765083</v>
      </c>
      <c r="I6" s="19">
        <v>6.2486843908947001E-2</v>
      </c>
      <c r="J6" s="18">
        <f t="shared" si="0"/>
        <v>0.44365695320659781</v>
      </c>
      <c r="K6" s="3">
        <v>1222.57115</v>
      </c>
      <c r="L6" s="4" t="s">
        <v>12</v>
      </c>
      <c r="M6" s="14">
        <v>6024028.9121202342</v>
      </c>
    </row>
    <row r="7" spans="1:13" x14ac:dyDescent="0.2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29</v>
      </c>
      <c r="F7" s="1" t="s">
        <v>24</v>
      </c>
      <c r="G7" s="1" t="s">
        <v>25</v>
      </c>
      <c r="H7" s="2">
        <f>'Commodity Prices'!C7</f>
        <v>0.37757636290725344</v>
      </c>
      <c r="I7" s="19">
        <v>6.5923620323939086E-2</v>
      </c>
      <c r="J7" s="18">
        <f t="shared" si="0"/>
        <v>0.44349998323119255</v>
      </c>
      <c r="K7" s="3">
        <v>1211.2159999999999</v>
      </c>
      <c r="L7" s="4" t="s">
        <v>12</v>
      </c>
      <c r="M7" s="14">
        <v>6355350.5022868467</v>
      </c>
    </row>
    <row r="8" spans="1:13" x14ac:dyDescent="0.2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29</v>
      </c>
      <c r="F8" s="1" t="s">
        <v>24</v>
      </c>
      <c r="G8" s="1" t="s">
        <v>25</v>
      </c>
      <c r="H8" s="2">
        <f>'Commodity Prices'!C8</f>
        <v>0.39518145775694219</v>
      </c>
      <c r="I8" s="19">
        <v>6.954941944175573E-2</v>
      </c>
      <c r="J8" s="18">
        <f t="shared" si="0"/>
        <v>0.46473087719869793</v>
      </c>
      <c r="K8" s="3">
        <v>1184.72065</v>
      </c>
      <c r="L8" s="4" t="s">
        <v>12</v>
      </c>
      <c r="M8" s="14">
        <v>6704894.7799126226</v>
      </c>
    </row>
    <row r="9" spans="1:13" x14ac:dyDescent="0.2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29</v>
      </c>
      <c r="F9" s="1" t="s">
        <v>24</v>
      </c>
      <c r="G9" s="1" t="s">
        <v>25</v>
      </c>
      <c r="H9" s="2">
        <f>'Commodity Prices'!C9</f>
        <v>0.43546275981049942</v>
      </c>
      <c r="I9" s="19">
        <v>7.337463751105229E-2</v>
      </c>
      <c r="J9" s="18">
        <f t="shared" si="0"/>
        <v>0.50883739732155175</v>
      </c>
      <c r="K9" s="3">
        <v>1185.6669125000001</v>
      </c>
      <c r="L9" s="4" t="s">
        <v>12</v>
      </c>
      <c r="M9" s="14">
        <v>7073663.9928078167</v>
      </c>
    </row>
    <row r="10" spans="1:13" x14ac:dyDescent="0.2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29</v>
      </c>
      <c r="F10" s="1" t="s">
        <v>24</v>
      </c>
      <c r="G10" s="1" t="s">
        <v>25</v>
      </c>
      <c r="H10" s="2">
        <f>'Commodity Prices'!C10</f>
        <v>0.46555619326316988</v>
      </c>
      <c r="I10" s="19">
        <v>7.7410242574160168E-2</v>
      </c>
      <c r="J10" s="18">
        <f t="shared" si="0"/>
        <v>0.54296643583733006</v>
      </c>
      <c r="K10" s="3">
        <v>1186.613175</v>
      </c>
      <c r="L10" s="4" t="s">
        <v>12</v>
      </c>
      <c r="M10" s="14">
        <v>7462715.5124122463</v>
      </c>
    </row>
    <row r="11" spans="1:13" x14ac:dyDescent="0.2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29</v>
      </c>
      <c r="F11" s="1" t="s">
        <v>24</v>
      </c>
      <c r="G11" s="1" t="s">
        <v>25</v>
      </c>
      <c r="H11" s="2">
        <f>'Commodity Prices'!C11</f>
        <v>0.44770776723274097</v>
      </c>
      <c r="I11" s="19">
        <v>8.1667805915738967E-2</v>
      </c>
      <c r="J11" s="18">
        <f t="shared" si="0"/>
        <v>0.52937557314847994</v>
      </c>
      <c r="K11" s="3">
        <v>1187.5594375000001</v>
      </c>
      <c r="L11" s="4" t="s">
        <v>12</v>
      </c>
      <c r="M11" s="14">
        <v>7873164.8655949198</v>
      </c>
    </row>
    <row r="12" spans="1:13" x14ac:dyDescent="0.2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29</v>
      </c>
      <c r="F12" s="1" t="s">
        <v>24</v>
      </c>
      <c r="G12" s="1" t="s">
        <v>25</v>
      </c>
      <c r="H12" s="2">
        <f>'Commodity Prices'!C12</f>
        <v>0.42377580121550951</v>
      </c>
      <c r="I12" s="19">
        <v>8.6159535241104604E-2</v>
      </c>
      <c r="J12" s="18">
        <f t="shared" si="0"/>
        <v>0.50993533645661415</v>
      </c>
      <c r="K12" s="3">
        <v>1188.5056999999999</v>
      </c>
      <c r="L12" s="4" t="s">
        <v>12</v>
      </c>
      <c r="M12" s="14">
        <v>8306188.9332026402</v>
      </c>
    </row>
    <row r="13" spans="1:13" x14ac:dyDescent="0.2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29</v>
      </c>
      <c r="F13" s="1" t="s">
        <v>24</v>
      </c>
      <c r="G13" s="1" t="s">
        <v>25</v>
      </c>
      <c r="H13" s="2">
        <f>'Commodity Prices'!C13</f>
        <v>0.42282063014120519</v>
      </c>
      <c r="I13" s="19">
        <v>9.0898309679365366E-2</v>
      </c>
      <c r="J13" s="18">
        <f t="shared" si="0"/>
        <v>0.5137189398205706</v>
      </c>
      <c r="K13" s="3">
        <v>1195.31879</v>
      </c>
      <c r="L13" s="4" t="s">
        <v>12</v>
      </c>
      <c r="M13" s="14">
        <v>8763029.3245287854</v>
      </c>
    </row>
    <row r="14" spans="1:13" x14ac:dyDescent="0.2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29</v>
      </c>
      <c r="F14" s="1" t="s">
        <v>24</v>
      </c>
      <c r="G14" s="1" t="s">
        <v>25</v>
      </c>
      <c r="H14" s="2">
        <f>'Commodity Prices'!C14</f>
        <v>0.46000795551513057</v>
      </c>
      <c r="I14" s="19">
        <v>9.5897716711730446E-2</v>
      </c>
      <c r="J14" s="18">
        <f t="shared" si="0"/>
        <v>0.55590567222686105</v>
      </c>
      <c r="K14" s="3">
        <v>1202.1318800000001</v>
      </c>
      <c r="L14" s="4" t="s">
        <v>12</v>
      </c>
      <c r="M14" s="14">
        <v>9244995.9373778682</v>
      </c>
    </row>
    <row r="15" spans="1:13" x14ac:dyDescent="0.2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29</v>
      </c>
      <c r="F15" s="1" t="s">
        <v>24</v>
      </c>
      <c r="G15" s="1" t="s">
        <v>25</v>
      </c>
      <c r="H15" s="2">
        <f>'Commodity Prices'!C15</f>
        <v>0.51456587682669719</v>
      </c>
      <c r="I15" s="19">
        <v>0.10117209113087561</v>
      </c>
      <c r="J15" s="18">
        <f t="shared" si="0"/>
        <v>0.61573796795757274</v>
      </c>
      <c r="K15" s="3">
        <v>1208.9449700000002</v>
      </c>
      <c r="L15" s="4" t="s">
        <v>12</v>
      </c>
      <c r="M15" s="14">
        <v>9753470.7139336504</v>
      </c>
    </row>
    <row r="16" spans="1:13" x14ac:dyDescent="0.2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29</v>
      </c>
      <c r="F16" s="1" t="s">
        <v>24</v>
      </c>
      <c r="G16" s="1" t="s">
        <v>25</v>
      </c>
      <c r="H16" s="2">
        <f>'Commodity Prices'!C16</f>
        <v>0.45348281983617966</v>
      </c>
      <c r="I16" s="19">
        <v>0.10673655614307377</v>
      </c>
      <c r="J16" s="18">
        <f t="shared" si="0"/>
        <v>0.56021937597925342</v>
      </c>
      <c r="K16" s="3">
        <v>1215.7580600000001</v>
      </c>
      <c r="L16" s="4" t="s">
        <v>12</v>
      </c>
      <c r="M16" s="14">
        <v>10289911.6032</v>
      </c>
    </row>
    <row r="17" spans="1:13" x14ac:dyDescent="0.2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29</v>
      </c>
      <c r="F17" s="1" t="s">
        <v>24</v>
      </c>
      <c r="G17" s="1" t="s">
        <v>25</v>
      </c>
      <c r="H17" s="2">
        <f>'Commodity Prices'!C17</f>
        <v>0.46820443741504958</v>
      </c>
      <c r="I17" s="19">
        <v>0.11260706673094284</v>
      </c>
      <c r="J17" s="18">
        <f t="shared" si="0"/>
        <v>0.58081150414599247</v>
      </c>
      <c r="K17" s="3">
        <v>1222.57115</v>
      </c>
      <c r="L17" s="4" t="s">
        <v>12</v>
      </c>
      <c r="M17" s="14">
        <v>10855856.741376</v>
      </c>
    </row>
    <row r="18" spans="1:13" x14ac:dyDescent="0.2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29</v>
      </c>
      <c r="F18" s="1" t="s">
        <v>24</v>
      </c>
      <c r="G18" s="1" t="s">
        <v>25</v>
      </c>
      <c r="H18" s="2">
        <f>'Commodity Prices'!C18</f>
        <v>0.47495294185069048</v>
      </c>
      <c r="I18" s="19">
        <v>0.11880045540114467</v>
      </c>
      <c r="J18" s="18">
        <f t="shared" si="0"/>
        <v>0.59375339725183518</v>
      </c>
      <c r="K18" s="3">
        <v>1222.57115</v>
      </c>
      <c r="L18" s="4" t="s">
        <v>12</v>
      </c>
      <c r="M18" s="14">
        <v>11452928.862151679</v>
      </c>
    </row>
    <row r="19" spans="1:13" x14ac:dyDescent="0.2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29</v>
      </c>
      <c r="F19" s="1" t="s">
        <v>24</v>
      </c>
      <c r="G19" s="1" t="s">
        <v>25</v>
      </c>
      <c r="H19" s="2">
        <f>'Commodity Prices'!C19</f>
        <v>0.51637407407114533</v>
      </c>
      <c r="I19" s="19">
        <v>0.12533448044820764</v>
      </c>
      <c r="J19" s="18">
        <f t="shared" si="0"/>
        <v>0.64170855451935294</v>
      </c>
      <c r="K19" s="3">
        <v>1222.57115</v>
      </c>
      <c r="L19" s="4" t="s">
        <v>12</v>
      </c>
      <c r="M19" s="14">
        <v>12082839.949570021</v>
      </c>
    </row>
    <row r="20" spans="1:13" x14ac:dyDescent="0.2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29</v>
      </c>
      <c r="F20" s="1" t="s">
        <v>24</v>
      </c>
      <c r="G20" s="1" t="s">
        <v>25</v>
      </c>
      <c r="H20" s="2">
        <f>'Commodity Prices'!C20</f>
        <v>0.45061179332571727</v>
      </c>
      <c r="I20" s="19">
        <v>0.13222787687285903</v>
      </c>
      <c r="J20" s="18">
        <f t="shared" si="0"/>
        <v>0.5828396701985763</v>
      </c>
      <c r="K20" s="3">
        <v>1222.57115</v>
      </c>
      <c r="L20" s="4" t="s">
        <v>12</v>
      </c>
      <c r="M20" s="14">
        <v>12747396.146796372</v>
      </c>
    </row>
    <row r="21" spans="1:13" x14ac:dyDescent="0.2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29</v>
      </c>
      <c r="F21" s="1" t="s">
        <v>24</v>
      </c>
      <c r="G21" s="1" t="s">
        <v>25</v>
      </c>
      <c r="H21" s="2">
        <f>'Commodity Prices'!C21</f>
        <v>0.46432488859086113</v>
      </c>
      <c r="I21" s="19">
        <v>0.13950041010086631</v>
      </c>
      <c r="J21" s="18">
        <f t="shared" si="0"/>
        <v>0.60382529869172741</v>
      </c>
      <c r="K21" s="3">
        <v>1222.57115</v>
      </c>
      <c r="L21" s="4" t="s">
        <v>12</v>
      </c>
      <c r="M21" s="14">
        <v>13448502.934870172</v>
      </c>
    </row>
    <row r="22" spans="1:13" x14ac:dyDescent="0.2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29</v>
      </c>
      <c r="F22" s="1" t="s">
        <v>24</v>
      </c>
      <c r="G22" s="1" t="s">
        <v>25</v>
      </c>
      <c r="H22" s="2">
        <f>'Commodity Prices'!C22</f>
        <v>0.49308588431374639</v>
      </c>
      <c r="I22" s="19">
        <v>0.14717293265641393</v>
      </c>
      <c r="J22" s="18">
        <f t="shared" si="0"/>
        <v>0.64025881697016029</v>
      </c>
      <c r="K22" s="3">
        <v>1222.57115</v>
      </c>
      <c r="L22" s="4" t="s">
        <v>12</v>
      </c>
      <c r="M22" s="14">
        <v>14188170.596288031</v>
      </c>
    </row>
    <row r="23" spans="1:13" x14ac:dyDescent="0.2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29</v>
      </c>
      <c r="F23" s="1" t="s">
        <v>24</v>
      </c>
      <c r="G23" s="1" t="s">
        <v>25</v>
      </c>
      <c r="H23" s="2">
        <f>'Commodity Prices'!C23</f>
        <v>0.49390307754194734</v>
      </c>
      <c r="I23" s="19">
        <v>0.15526744395251668</v>
      </c>
      <c r="J23" s="18">
        <f t="shared" si="0"/>
        <v>0.64917052149446408</v>
      </c>
      <c r="K23" s="3">
        <v>1222.57115</v>
      </c>
      <c r="L23" s="4" t="s">
        <v>12</v>
      </c>
      <c r="M23" s="14">
        <v>14968519.979083871</v>
      </c>
    </row>
    <row r="24" spans="1:13" x14ac:dyDescent="0.2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29</v>
      </c>
      <c r="F24" s="1" t="s">
        <v>24</v>
      </c>
      <c r="G24" s="1" t="s">
        <v>25</v>
      </c>
      <c r="H24" s="2">
        <f>'Commodity Prices'!C24</f>
        <v>0.45043048646855255</v>
      </c>
      <c r="I24" s="19">
        <v>0.16380715336990509</v>
      </c>
      <c r="J24" s="18">
        <f t="shared" si="0"/>
        <v>0.61423763983845769</v>
      </c>
      <c r="K24" s="3">
        <v>1222.57115</v>
      </c>
      <c r="L24" s="4" t="s">
        <v>12</v>
      </c>
      <c r="M24" s="14">
        <v>15791788.577933483</v>
      </c>
    </row>
    <row r="25" spans="1:13" x14ac:dyDescent="0.2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29</v>
      </c>
      <c r="F25" s="1" t="s">
        <v>24</v>
      </c>
      <c r="G25" s="1" t="s">
        <v>25</v>
      </c>
      <c r="H25" s="2">
        <f>'Commodity Prices'!C25</f>
        <v>0.46818453309586233</v>
      </c>
      <c r="I25" s="19">
        <v>0.17281654680524985</v>
      </c>
      <c r="J25" s="18">
        <f t="shared" si="0"/>
        <v>0.64100107990111221</v>
      </c>
      <c r="K25" s="3">
        <v>1222.57115</v>
      </c>
      <c r="L25" s="4" t="s">
        <v>12</v>
      </c>
      <c r="M25" s="14">
        <v>16660336.949719824</v>
      </c>
    </row>
    <row r="26" spans="1:13" x14ac:dyDescent="0.2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29</v>
      </c>
      <c r="F26" s="1" t="s">
        <v>24</v>
      </c>
      <c r="G26" s="1" t="s">
        <v>25</v>
      </c>
      <c r="H26" s="2">
        <f>'Commodity Prices'!C26</f>
        <v>0.46550725195995413</v>
      </c>
      <c r="I26" s="19">
        <v>0.18232145687953863</v>
      </c>
      <c r="J26" s="18">
        <f t="shared" si="0"/>
        <v>0.64782870883949273</v>
      </c>
      <c r="K26" s="3">
        <v>1222.57115</v>
      </c>
      <c r="L26" s="4" t="s">
        <v>12</v>
      </c>
      <c r="M26" s="14">
        <v>17576655.481954414</v>
      </c>
    </row>
    <row r="27" spans="1:13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29</v>
      </c>
      <c r="F27" s="1" t="s">
        <v>24</v>
      </c>
      <c r="G27" s="1" t="s">
        <v>25</v>
      </c>
      <c r="H27" s="2">
        <f>'Commodity Prices'!C27</f>
        <v>0.44366242421892194</v>
      </c>
      <c r="I27" s="19">
        <v>0.1923491370079132</v>
      </c>
      <c r="J27" s="18">
        <f t="shared" si="0"/>
        <v>0.63601156122683511</v>
      </c>
      <c r="K27" s="3">
        <v>1222.57115</v>
      </c>
      <c r="L27" s="4" t="s">
        <v>12</v>
      </c>
      <c r="M27" s="14">
        <v>18543371.533461906</v>
      </c>
    </row>
    <row r="28" spans="1:13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29</v>
      </c>
      <c r="F28" s="1" t="s">
        <v>24</v>
      </c>
      <c r="G28" s="1" t="s">
        <v>25</v>
      </c>
      <c r="H28" s="2">
        <f>H2</f>
        <v>0.42032268491719482</v>
      </c>
      <c r="I28" s="2">
        <v>5.0440426639413213E-2</v>
      </c>
      <c r="J28" s="18">
        <f t="shared" si="0"/>
        <v>0.47076311155660805</v>
      </c>
      <c r="K28" s="3">
        <v>359.267</v>
      </c>
      <c r="L28" s="3" t="s">
        <v>17</v>
      </c>
      <c r="M28" s="5">
        <f>M2</f>
        <v>4862697</v>
      </c>
    </row>
    <row r="29" spans="1:13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29</v>
      </c>
      <c r="F29" s="1" t="s">
        <v>24</v>
      </c>
      <c r="G29" s="1" t="s">
        <v>25</v>
      </c>
      <c r="H29" s="2">
        <f t="shared" ref="H29:H92" si="2">H3</f>
        <v>0.39891887694622175</v>
      </c>
      <c r="I29" s="2">
        <v>5.4072137357450971E-2</v>
      </c>
      <c r="J29" s="18">
        <f t="shared" si="0"/>
        <v>0.45299101430367272</v>
      </c>
      <c r="K29" s="3">
        <v>359.267</v>
      </c>
      <c r="L29" s="3" t="s">
        <v>17</v>
      </c>
      <c r="M29" s="5">
        <f t="shared" ref="M29:M92" si="3">M3</f>
        <v>5130145.335</v>
      </c>
    </row>
    <row r="30" spans="1:13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29</v>
      </c>
      <c r="F30" s="1" t="s">
        <v>24</v>
      </c>
      <c r="G30" s="1" t="s">
        <v>25</v>
      </c>
      <c r="H30" s="2">
        <f t="shared" si="2"/>
        <v>0.36160487260877</v>
      </c>
      <c r="I30" s="2">
        <v>5.7965331247187439E-2</v>
      </c>
      <c r="J30" s="18">
        <f t="shared" si="0"/>
        <v>0.41957020385595745</v>
      </c>
      <c r="K30" s="3">
        <v>359.267</v>
      </c>
      <c r="L30" s="3" t="s">
        <v>17</v>
      </c>
      <c r="M30" s="5">
        <f t="shared" si="3"/>
        <v>5412303.3284249995</v>
      </c>
    </row>
    <row r="31" spans="1:13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29</v>
      </c>
      <c r="F31" s="1" t="s">
        <v>24</v>
      </c>
      <c r="G31" s="1" t="s">
        <v>25</v>
      </c>
      <c r="H31" s="2">
        <f t="shared" si="2"/>
        <v>0.4089028028437513</v>
      </c>
      <c r="I31" s="2">
        <v>6.2138835096984944E-2</v>
      </c>
      <c r="J31" s="18">
        <f t="shared" si="0"/>
        <v>0.47104163794073622</v>
      </c>
      <c r="K31" s="3">
        <v>359.267</v>
      </c>
      <c r="L31" s="3" t="s">
        <v>17</v>
      </c>
      <c r="M31" s="5">
        <f t="shared" si="3"/>
        <v>5709980.0114883743</v>
      </c>
    </row>
    <row r="32" spans="1:13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29</v>
      </c>
      <c r="F32" s="1" t="s">
        <v>24</v>
      </c>
      <c r="G32" s="1" t="s">
        <v>25</v>
      </c>
      <c r="H32" s="2">
        <f t="shared" si="2"/>
        <v>0.38117010929765083</v>
      </c>
      <c r="I32" s="2">
        <v>6.6612831223967855E-2</v>
      </c>
      <c r="J32" s="18">
        <f t="shared" si="0"/>
        <v>0.44778294052161871</v>
      </c>
      <c r="K32" s="3">
        <v>359.267</v>
      </c>
      <c r="L32" s="3" t="s">
        <v>17</v>
      </c>
      <c r="M32" s="5">
        <f t="shared" si="3"/>
        <v>6024028.9121202342</v>
      </c>
    </row>
    <row r="33" spans="1:13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29</v>
      </c>
      <c r="F33" s="1" t="s">
        <v>24</v>
      </c>
      <c r="G33" s="1" t="s">
        <v>25</v>
      </c>
      <c r="H33" s="2">
        <f t="shared" si="2"/>
        <v>0.37757636290725344</v>
      </c>
      <c r="I33" s="2">
        <v>7.140895507209355E-2</v>
      </c>
      <c r="J33" s="18">
        <f t="shared" si="0"/>
        <v>0.44898531797934699</v>
      </c>
      <c r="K33" s="3">
        <v>359.267</v>
      </c>
      <c r="L33" s="3" t="s">
        <v>17</v>
      </c>
      <c r="M33" s="5">
        <f t="shared" si="3"/>
        <v>6355350.5022868467</v>
      </c>
    </row>
    <row r="34" spans="1:13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29</v>
      </c>
      <c r="F34" s="1" t="s">
        <v>24</v>
      </c>
      <c r="G34" s="1" t="s">
        <v>25</v>
      </c>
      <c r="H34" s="2">
        <f t="shared" si="2"/>
        <v>0.39518145775694219</v>
      </c>
      <c r="I34" s="2">
        <v>7.6550399837284289E-2</v>
      </c>
      <c r="J34" s="18">
        <f t="shared" si="0"/>
        <v>0.47173185759422648</v>
      </c>
      <c r="K34" s="3">
        <v>359.267</v>
      </c>
      <c r="L34" s="3" t="s">
        <v>17</v>
      </c>
      <c r="M34" s="5">
        <f t="shared" si="3"/>
        <v>6704894.7799126226</v>
      </c>
    </row>
    <row r="35" spans="1:13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29</v>
      </c>
      <c r="F35" s="1" t="s">
        <v>24</v>
      </c>
      <c r="G35" s="1" t="s">
        <v>25</v>
      </c>
      <c r="H35" s="2">
        <f t="shared" si="2"/>
        <v>0.43546275981049942</v>
      </c>
      <c r="I35" s="2">
        <v>8.2062028625568759E-2</v>
      </c>
      <c r="J35" s="18">
        <f t="shared" si="0"/>
        <v>0.51752478843606819</v>
      </c>
      <c r="K35" s="3">
        <v>359.267</v>
      </c>
      <c r="L35" s="3" t="s">
        <v>17</v>
      </c>
      <c r="M35" s="5">
        <f t="shared" si="3"/>
        <v>7073663.9928078167</v>
      </c>
    </row>
    <row r="36" spans="1:13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29</v>
      </c>
      <c r="F36" s="1" t="s">
        <v>24</v>
      </c>
      <c r="G36" s="1" t="s">
        <v>25</v>
      </c>
      <c r="H36" s="2">
        <f t="shared" si="2"/>
        <v>0.46555619326316988</v>
      </c>
      <c r="I36" s="2">
        <v>8.797049468660971E-2</v>
      </c>
      <c r="J36" s="18">
        <f t="shared" si="0"/>
        <v>0.55352668794977955</v>
      </c>
      <c r="K36" s="3">
        <v>359.267</v>
      </c>
      <c r="L36" s="3" t="s">
        <v>17</v>
      </c>
      <c r="M36" s="5">
        <f t="shared" si="3"/>
        <v>7462715.5124122463</v>
      </c>
    </row>
    <row r="37" spans="1:13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29</v>
      </c>
      <c r="F37" s="1" t="s">
        <v>24</v>
      </c>
      <c r="G37" s="1" t="s">
        <v>25</v>
      </c>
      <c r="H37" s="2">
        <f t="shared" si="2"/>
        <v>0.44770776723274097</v>
      </c>
      <c r="I37" s="2">
        <v>9.4304370304045634E-2</v>
      </c>
      <c r="J37" s="18">
        <f t="shared" si="0"/>
        <v>0.54201213753678656</v>
      </c>
      <c r="K37" s="3">
        <v>359.267</v>
      </c>
      <c r="L37" s="3" t="s">
        <v>17</v>
      </c>
      <c r="M37" s="5">
        <f t="shared" si="3"/>
        <v>7873164.8655949198</v>
      </c>
    </row>
    <row r="38" spans="1:13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29</v>
      </c>
      <c r="F38" s="1" t="s">
        <v>24</v>
      </c>
      <c r="G38" s="1" t="s">
        <v>25</v>
      </c>
      <c r="H38" s="2">
        <f t="shared" si="2"/>
        <v>0.42377580121550951</v>
      </c>
      <c r="I38" s="2">
        <v>0.10109428496593692</v>
      </c>
      <c r="J38" s="18">
        <f t="shared" si="0"/>
        <v>0.52487008618144637</v>
      </c>
      <c r="K38" s="3">
        <v>359.267</v>
      </c>
      <c r="L38" s="3" t="s">
        <v>17</v>
      </c>
      <c r="M38" s="5">
        <f t="shared" si="3"/>
        <v>8306188.9332026402</v>
      </c>
    </row>
    <row r="39" spans="1:13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29</v>
      </c>
      <c r="F39" s="1" t="s">
        <v>24</v>
      </c>
      <c r="G39" s="1" t="s">
        <v>25</v>
      </c>
      <c r="H39" s="2">
        <f t="shared" si="2"/>
        <v>0.42282063014120519</v>
      </c>
      <c r="I39" s="2">
        <v>0.10837307348348438</v>
      </c>
      <c r="J39" s="18">
        <f t="shared" si="0"/>
        <v>0.53119370362468954</v>
      </c>
      <c r="K39" s="3">
        <v>359.267</v>
      </c>
      <c r="L39" s="3" t="s">
        <v>17</v>
      </c>
      <c r="M39" s="5">
        <f t="shared" si="3"/>
        <v>8763029.3245287854</v>
      </c>
    </row>
    <row r="40" spans="1:13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29</v>
      </c>
      <c r="F40" s="1" t="s">
        <v>24</v>
      </c>
      <c r="G40" s="1" t="s">
        <v>25</v>
      </c>
      <c r="H40" s="2">
        <f t="shared" si="2"/>
        <v>0.46000795551513057</v>
      </c>
      <c r="I40" s="2">
        <v>0.11617593477429525</v>
      </c>
      <c r="J40" s="18">
        <f t="shared" si="0"/>
        <v>0.57618389028942585</v>
      </c>
      <c r="K40" s="3">
        <v>359.267</v>
      </c>
      <c r="L40" s="3" t="s">
        <v>17</v>
      </c>
      <c r="M40" s="5">
        <f t="shared" si="3"/>
        <v>9244995.9373778682</v>
      </c>
    </row>
    <row r="41" spans="1:13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29</v>
      </c>
      <c r="F41" s="1" t="s">
        <v>24</v>
      </c>
      <c r="G41" s="1" t="s">
        <v>25</v>
      </c>
      <c r="H41" s="2">
        <f t="shared" si="2"/>
        <v>0.51456587682669719</v>
      </c>
      <c r="I41" s="2">
        <v>0.12454060207804453</v>
      </c>
      <c r="J41" s="18">
        <f t="shared" si="0"/>
        <v>0.6391064789047417</v>
      </c>
      <c r="K41" s="3">
        <v>359.267</v>
      </c>
      <c r="L41" s="3" t="s">
        <v>17</v>
      </c>
      <c r="M41" s="5">
        <f t="shared" si="3"/>
        <v>9753470.7139336504</v>
      </c>
    </row>
    <row r="42" spans="1:13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29</v>
      </c>
      <c r="F42" s="1" t="s">
        <v>24</v>
      </c>
      <c r="G42" s="1" t="s">
        <v>25</v>
      </c>
      <c r="H42" s="2">
        <f t="shared" si="2"/>
        <v>0.45348281983617966</v>
      </c>
      <c r="I42" s="2">
        <v>0.13350752542766373</v>
      </c>
      <c r="J42" s="18">
        <f t="shared" si="0"/>
        <v>0.58699034526384342</v>
      </c>
      <c r="K42" s="3">
        <v>359.267</v>
      </c>
      <c r="L42" s="3" t="s">
        <v>17</v>
      </c>
      <c r="M42" s="5">
        <f t="shared" si="3"/>
        <v>10289911.6032</v>
      </c>
    </row>
    <row r="43" spans="1:13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29</v>
      </c>
      <c r="F43" s="1" t="s">
        <v>24</v>
      </c>
      <c r="G43" s="1" t="s">
        <v>25</v>
      </c>
      <c r="H43" s="2">
        <f t="shared" si="2"/>
        <v>0.46820443741504958</v>
      </c>
      <c r="I43" s="2">
        <v>0.14312006725845552</v>
      </c>
      <c r="J43" s="18">
        <f t="shared" si="0"/>
        <v>0.61132450467350508</v>
      </c>
      <c r="K43" s="3">
        <v>359.267</v>
      </c>
      <c r="L43" s="3" t="s">
        <v>17</v>
      </c>
      <c r="M43" s="5">
        <f t="shared" si="3"/>
        <v>10855856.741376</v>
      </c>
    </row>
    <row r="44" spans="1:13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29</v>
      </c>
      <c r="F44" s="1" t="s">
        <v>24</v>
      </c>
      <c r="G44" s="1" t="s">
        <v>25</v>
      </c>
      <c r="H44" s="2">
        <f t="shared" si="2"/>
        <v>0.47495294185069048</v>
      </c>
      <c r="I44" s="2">
        <v>0.15342471210106434</v>
      </c>
      <c r="J44" s="18">
        <f t="shared" si="0"/>
        <v>0.62837765395175482</v>
      </c>
      <c r="K44" s="3">
        <v>359.267</v>
      </c>
      <c r="L44" s="3" t="s">
        <v>17</v>
      </c>
      <c r="M44" s="5">
        <f t="shared" si="3"/>
        <v>11452928.862151679</v>
      </c>
    </row>
    <row r="45" spans="1:13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29</v>
      </c>
      <c r="F45" s="1" t="s">
        <v>24</v>
      </c>
      <c r="G45" s="1" t="s">
        <v>25</v>
      </c>
      <c r="H45" s="2">
        <f t="shared" si="2"/>
        <v>0.51637407407114533</v>
      </c>
      <c r="I45" s="2">
        <v>0.16447129137234098</v>
      </c>
      <c r="J45" s="18">
        <f t="shared" si="0"/>
        <v>0.68084536544348628</v>
      </c>
      <c r="K45" s="3">
        <v>359.267</v>
      </c>
      <c r="L45" s="3" t="s">
        <v>17</v>
      </c>
      <c r="M45" s="5">
        <f t="shared" si="3"/>
        <v>12082839.949570021</v>
      </c>
    </row>
    <row r="46" spans="1:13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29</v>
      </c>
      <c r="F46" s="1" t="s">
        <v>24</v>
      </c>
      <c r="G46" s="1" t="s">
        <v>25</v>
      </c>
      <c r="H46" s="2">
        <f t="shared" si="2"/>
        <v>0.45061179332571727</v>
      </c>
      <c r="I46" s="2">
        <v>0.17631322435114954</v>
      </c>
      <c r="J46" s="18">
        <f t="shared" si="0"/>
        <v>0.62692501767686681</v>
      </c>
      <c r="K46" s="3">
        <v>359.267</v>
      </c>
      <c r="L46" s="3" t="s">
        <v>17</v>
      </c>
      <c r="M46" s="5">
        <f t="shared" si="3"/>
        <v>12747396.146796372</v>
      </c>
    </row>
    <row r="47" spans="1:13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29</v>
      </c>
      <c r="F47" s="1" t="s">
        <v>24</v>
      </c>
      <c r="G47" s="1" t="s">
        <v>25</v>
      </c>
      <c r="H47" s="2">
        <f t="shared" si="2"/>
        <v>0.46432488859086113</v>
      </c>
      <c r="I47" s="2">
        <v>0.18900777650443235</v>
      </c>
      <c r="J47" s="18">
        <f t="shared" si="0"/>
        <v>0.65333266509529353</v>
      </c>
      <c r="K47" s="3">
        <v>359.267</v>
      </c>
      <c r="L47" s="3" t="s">
        <v>17</v>
      </c>
      <c r="M47" s="5">
        <f t="shared" si="3"/>
        <v>13448502.934870172</v>
      </c>
    </row>
    <row r="48" spans="1:13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29</v>
      </c>
      <c r="F48" s="1" t="s">
        <v>24</v>
      </c>
      <c r="G48" s="1" t="s">
        <v>25</v>
      </c>
      <c r="H48" s="2">
        <f t="shared" si="2"/>
        <v>0.49308588431374639</v>
      </c>
      <c r="I48" s="2">
        <v>0.20261633641275145</v>
      </c>
      <c r="J48" s="18">
        <f t="shared" si="0"/>
        <v>0.69570222072649779</v>
      </c>
      <c r="K48" s="3">
        <v>359.267</v>
      </c>
      <c r="L48" s="3" t="s">
        <v>17</v>
      </c>
      <c r="M48" s="5">
        <f t="shared" si="3"/>
        <v>14188170.596288031</v>
      </c>
    </row>
    <row r="49" spans="1:13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29</v>
      </c>
      <c r="F49" s="1" t="s">
        <v>24</v>
      </c>
      <c r="G49" s="1" t="s">
        <v>25</v>
      </c>
      <c r="H49" s="2">
        <f t="shared" si="2"/>
        <v>0.49390307754194734</v>
      </c>
      <c r="I49" s="2">
        <v>0.21720471263446958</v>
      </c>
      <c r="J49" s="18">
        <f t="shared" si="0"/>
        <v>0.7111077901764169</v>
      </c>
      <c r="K49" s="3">
        <v>359.267</v>
      </c>
      <c r="L49" s="3" t="s">
        <v>17</v>
      </c>
      <c r="M49" s="5">
        <f t="shared" si="3"/>
        <v>14968519.979083871</v>
      </c>
    </row>
    <row r="50" spans="1:13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29</v>
      </c>
      <c r="F50" s="1" t="s">
        <v>24</v>
      </c>
      <c r="G50" s="1" t="s">
        <v>25</v>
      </c>
      <c r="H50" s="2">
        <f t="shared" si="2"/>
        <v>0.45043048646855255</v>
      </c>
      <c r="I50" s="2">
        <v>0.23284345194415143</v>
      </c>
      <c r="J50" s="18">
        <f t="shared" si="0"/>
        <v>0.68327393841270401</v>
      </c>
      <c r="K50" s="3">
        <v>359.267</v>
      </c>
      <c r="L50" s="3" t="s">
        <v>17</v>
      </c>
      <c r="M50" s="5">
        <f t="shared" si="3"/>
        <v>15791788.577933483</v>
      </c>
    </row>
    <row r="51" spans="1:13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29</v>
      </c>
      <c r="F51" s="1" t="s">
        <v>24</v>
      </c>
      <c r="G51" s="1" t="s">
        <v>25</v>
      </c>
      <c r="H51" s="2">
        <f t="shared" si="2"/>
        <v>0.46818453309586233</v>
      </c>
      <c r="I51" s="2">
        <v>0.2496081804841303</v>
      </c>
      <c r="J51" s="18">
        <f t="shared" si="0"/>
        <v>0.71779271357999264</v>
      </c>
      <c r="K51" s="3">
        <v>359.267</v>
      </c>
      <c r="L51" s="3" t="s">
        <v>17</v>
      </c>
      <c r="M51" s="5">
        <f t="shared" si="3"/>
        <v>16660336.949719824</v>
      </c>
    </row>
    <row r="52" spans="1:13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29</v>
      </c>
      <c r="F52" s="1" t="s">
        <v>24</v>
      </c>
      <c r="G52" s="1" t="s">
        <v>25</v>
      </c>
      <c r="H52" s="2">
        <f t="shared" si="2"/>
        <v>0.46550725195995413</v>
      </c>
      <c r="I52" s="2">
        <v>0.26757996947898771</v>
      </c>
      <c r="J52" s="18">
        <f t="shared" si="0"/>
        <v>0.73308722143894189</v>
      </c>
      <c r="K52" s="3">
        <v>359.267</v>
      </c>
      <c r="L52" s="3" t="s">
        <v>17</v>
      </c>
      <c r="M52" s="5">
        <f t="shared" si="3"/>
        <v>17576655.481954414</v>
      </c>
    </row>
    <row r="53" spans="1:13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29</v>
      </c>
      <c r="F53" s="1" t="s">
        <v>24</v>
      </c>
      <c r="G53" s="1" t="s">
        <v>25</v>
      </c>
      <c r="H53" s="2">
        <f t="shared" si="2"/>
        <v>0.44366242421892194</v>
      </c>
      <c r="I53" s="2">
        <v>0.28684572728147484</v>
      </c>
      <c r="J53" s="18">
        <f t="shared" si="0"/>
        <v>0.73050815150039683</v>
      </c>
      <c r="K53" s="3">
        <v>359.267</v>
      </c>
      <c r="L53" s="3" t="s">
        <v>17</v>
      </c>
      <c r="M53" s="5">
        <f t="shared" si="3"/>
        <v>18543371.533461906</v>
      </c>
    </row>
    <row r="54" spans="1:13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29</v>
      </c>
      <c r="F54" s="1" t="s">
        <v>24</v>
      </c>
      <c r="G54" s="1" t="s">
        <v>25</v>
      </c>
      <c r="H54" s="2">
        <f t="shared" si="2"/>
        <v>0.42032268491719482</v>
      </c>
      <c r="I54" s="2">
        <v>5.0440426639413213E-2</v>
      </c>
      <c r="J54" s="18">
        <f t="shared" si="0"/>
        <v>0.47076311155660805</v>
      </c>
      <c r="K54" s="3">
        <v>359.267</v>
      </c>
      <c r="L54" s="3" t="s">
        <v>30</v>
      </c>
      <c r="M54" s="5">
        <f t="shared" si="3"/>
        <v>4862697</v>
      </c>
    </row>
    <row r="55" spans="1:13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29</v>
      </c>
      <c r="F55" s="1" t="s">
        <v>24</v>
      </c>
      <c r="G55" s="1" t="s">
        <v>25</v>
      </c>
      <c r="H55" s="2">
        <f t="shared" si="2"/>
        <v>0.39891887694622175</v>
      </c>
      <c r="I55" s="2">
        <v>5.4072137357450971E-2</v>
      </c>
      <c r="J55" s="18">
        <f t="shared" si="0"/>
        <v>0.45299101430367272</v>
      </c>
      <c r="K55" s="3">
        <v>359.267</v>
      </c>
      <c r="L55" s="3" t="s">
        <v>30</v>
      </c>
      <c r="M55" s="5">
        <f t="shared" si="3"/>
        <v>5130145.335</v>
      </c>
    </row>
    <row r="56" spans="1:13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29</v>
      </c>
      <c r="F56" s="1" t="s">
        <v>24</v>
      </c>
      <c r="G56" s="1" t="s">
        <v>25</v>
      </c>
      <c r="H56" s="2">
        <f t="shared" si="2"/>
        <v>0.36160487260877</v>
      </c>
      <c r="I56" s="2">
        <v>5.7965331247187439E-2</v>
      </c>
      <c r="J56" s="18">
        <f t="shared" si="0"/>
        <v>0.41957020385595745</v>
      </c>
      <c r="K56" s="3">
        <v>359.267</v>
      </c>
      <c r="L56" s="3" t="s">
        <v>30</v>
      </c>
      <c r="M56" s="5">
        <f t="shared" si="3"/>
        <v>5412303.3284249995</v>
      </c>
    </row>
    <row r="57" spans="1:13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29</v>
      </c>
      <c r="F57" s="1" t="s">
        <v>24</v>
      </c>
      <c r="G57" s="1" t="s">
        <v>25</v>
      </c>
      <c r="H57" s="2">
        <f t="shared" si="2"/>
        <v>0.4089028028437513</v>
      </c>
      <c r="I57" s="2">
        <v>6.2138835096984944E-2</v>
      </c>
      <c r="J57" s="18">
        <f t="shared" si="0"/>
        <v>0.47104163794073622</v>
      </c>
      <c r="K57" s="3">
        <v>359.267</v>
      </c>
      <c r="L57" s="3" t="s">
        <v>30</v>
      </c>
      <c r="M57" s="5">
        <f t="shared" si="3"/>
        <v>5709980.0114883743</v>
      </c>
    </row>
    <row r="58" spans="1:13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29</v>
      </c>
      <c r="F58" s="1" t="s">
        <v>24</v>
      </c>
      <c r="G58" s="1" t="s">
        <v>25</v>
      </c>
      <c r="H58" s="2">
        <f t="shared" si="2"/>
        <v>0.38117010929765083</v>
      </c>
      <c r="I58" s="2">
        <v>6.6612831223967855E-2</v>
      </c>
      <c r="J58" s="18">
        <f t="shared" si="0"/>
        <v>0.44778294052161871</v>
      </c>
      <c r="K58" s="3">
        <v>359.267</v>
      </c>
      <c r="L58" s="3" t="s">
        <v>30</v>
      </c>
      <c r="M58" s="5">
        <f t="shared" si="3"/>
        <v>6024028.9121202342</v>
      </c>
    </row>
    <row r="59" spans="1:13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29</v>
      </c>
      <c r="F59" s="1" t="s">
        <v>24</v>
      </c>
      <c r="G59" s="1" t="s">
        <v>25</v>
      </c>
      <c r="H59" s="2">
        <f t="shared" si="2"/>
        <v>0.37757636290725344</v>
      </c>
      <c r="I59" s="2">
        <v>7.140895507209355E-2</v>
      </c>
      <c r="J59" s="18">
        <f t="shared" si="0"/>
        <v>0.44898531797934699</v>
      </c>
      <c r="K59" s="3">
        <v>359.267</v>
      </c>
      <c r="L59" s="3" t="s">
        <v>30</v>
      </c>
      <c r="M59" s="5">
        <f t="shared" si="3"/>
        <v>6355350.5022868467</v>
      </c>
    </row>
    <row r="60" spans="1:13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29</v>
      </c>
      <c r="F60" s="1" t="s">
        <v>24</v>
      </c>
      <c r="G60" s="1" t="s">
        <v>25</v>
      </c>
      <c r="H60" s="2">
        <f t="shared" si="2"/>
        <v>0.39518145775694219</v>
      </c>
      <c r="I60" s="2">
        <v>7.6550399837284289E-2</v>
      </c>
      <c r="J60" s="18">
        <f t="shared" si="0"/>
        <v>0.47173185759422648</v>
      </c>
      <c r="K60" s="3">
        <v>359.267</v>
      </c>
      <c r="L60" s="3" t="s">
        <v>30</v>
      </c>
      <c r="M60" s="5">
        <f t="shared" si="3"/>
        <v>6704894.7799126226</v>
      </c>
    </row>
    <row r="61" spans="1:13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29</v>
      </c>
      <c r="F61" s="1" t="s">
        <v>24</v>
      </c>
      <c r="G61" s="1" t="s">
        <v>25</v>
      </c>
      <c r="H61" s="2">
        <f t="shared" si="2"/>
        <v>0.43546275981049942</v>
      </c>
      <c r="I61" s="2">
        <v>8.2062028625568759E-2</v>
      </c>
      <c r="J61" s="18">
        <f t="shared" si="0"/>
        <v>0.51752478843606819</v>
      </c>
      <c r="K61" s="3">
        <v>359.267</v>
      </c>
      <c r="L61" s="3" t="s">
        <v>30</v>
      </c>
      <c r="M61" s="5">
        <f t="shared" si="3"/>
        <v>7073663.9928078167</v>
      </c>
    </row>
    <row r="62" spans="1:13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29</v>
      </c>
      <c r="F62" s="1" t="s">
        <v>24</v>
      </c>
      <c r="G62" s="1" t="s">
        <v>25</v>
      </c>
      <c r="H62" s="2">
        <f t="shared" si="2"/>
        <v>0.46555619326316988</v>
      </c>
      <c r="I62" s="2">
        <v>8.797049468660971E-2</v>
      </c>
      <c r="J62" s="18">
        <f t="shared" si="0"/>
        <v>0.55352668794977955</v>
      </c>
      <c r="K62" s="3">
        <v>359.267</v>
      </c>
      <c r="L62" s="3" t="s">
        <v>30</v>
      </c>
      <c r="M62" s="5">
        <f t="shared" si="3"/>
        <v>7462715.5124122463</v>
      </c>
    </row>
    <row r="63" spans="1:13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29</v>
      </c>
      <c r="F63" s="1" t="s">
        <v>24</v>
      </c>
      <c r="G63" s="1" t="s">
        <v>25</v>
      </c>
      <c r="H63" s="2">
        <f t="shared" si="2"/>
        <v>0.44770776723274097</v>
      </c>
      <c r="I63" s="2">
        <v>9.4304370304045634E-2</v>
      </c>
      <c r="J63" s="18">
        <f t="shared" si="0"/>
        <v>0.54201213753678656</v>
      </c>
      <c r="K63" s="3">
        <v>359.267</v>
      </c>
      <c r="L63" s="3" t="s">
        <v>30</v>
      </c>
      <c r="M63" s="5">
        <f t="shared" si="3"/>
        <v>7873164.8655949198</v>
      </c>
    </row>
    <row r="64" spans="1:13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29</v>
      </c>
      <c r="F64" s="1" t="s">
        <v>24</v>
      </c>
      <c r="G64" s="1" t="s">
        <v>25</v>
      </c>
      <c r="H64" s="2">
        <f t="shared" si="2"/>
        <v>0.42377580121550951</v>
      </c>
      <c r="I64" s="2">
        <v>0.10109428496593692</v>
      </c>
      <c r="J64" s="18">
        <f t="shared" si="0"/>
        <v>0.52487008618144637</v>
      </c>
      <c r="K64" s="3">
        <v>359.267</v>
      </c>
      <c r="L64" s="3" t="s">
        <v>30</v>
      </c>
      <c r="M64" s="5">
        <f t="shared" si="3"/>
        <v>8306188.9332026402</v>
      </c>
    </row>
    <row r="65" spans="1:13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29</v>
      </c>
      <c r="F65" s="1" t="s">
        <v>24</v>
      </c>
      <c r="G65" s="1" t="s">
        <v>25</v>
      </c>
      <c r="H65" s="2">
        <f t="shared" si="2"/>
        <v>0.42282063014120519</v>
      </c>
      <c r="I65" s="2">
        <v>0.10837307348348438</v>
      </c>
      <c r="J65" s="18">
        <f t="shared" si="0"/>
        <v>0.53119370362468954</v>
      </c>
      <c r="K65" s="3">
        <v>359.267</v>
      </c>
      <c r="L65" s="3" t="s">
        <v>30</v>
      </c>
      <c r="M65" s="5">
        <f t="shared" si="3"/>
        <v>8763029.3245287854</v>
      </c>
    </row>
    <row r="66" spans="1:13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29</v>
      </c>
      <c r="F66" s="1" t="s">
        <v>24</v>
      </c>
      <c r="G66" s="1" t="s">
        <v>25</v>
      </c>
      <c r="H66" s="2">
        <f t="shared" si="2"/>
        <v>0.46000795551513057</v>
      </c>
      <c r="I66" s="2">
        <v>0.11617593477429525</v>
      </c>
      <c r="J66" s="18">
        <f t="shared" ref="J66:J105" si="4">H66+I66</f>
        <v>0.57618389028942585</v>
      </c>
      <c r="K66" s="3">
        <v>359.267</v>
      </c>
      <c r="L66" s="3" t="s">
        <v>30</v>
      </c>
      <c r="M66" s="5">
        <f t="shared" si="3"/>
        <v>9244995.9373778682</v>
      </c>
    </row>
    <row r="67" spans="1:13" x14ac:dyDescent="0.2">
      <c r="A67" s="1">
        <v>2038</v>
      </c>
      <c r="B67" s="3" t="s">
        <v>18</v>
      </c>
      <c r="C67" s="1" t="s">
        <v>13</v>
      </c>
      <c r="D67" s="1" t="str">
        <f t="shared" ref="D67:D105" si="5">_xlfn.CONCAT(B67, " ", C67)</f>
        <v>2024 AAFS 4 Demand Constant RR</v>
      </c>
      <c r="E67" s="1" t="s">
        <v>29</v>
      </c>
      <c r="F67" s="1" t="s">
        <v>24</v>
      </c>
      <c r="G67" s="1" t="s">
        <v>25</v>
      </c>
      <c r="H67" s="2">
        <f t="shared" si="2"/>
        <v>0.51456587682669719</v>
      </c>
      <c r="I67" s="2">
        <v>0.12454060207804453</v>
      </c>
      <c r="J67" s="18">
        <f t="shared" si="4"/>
        <v>0.6391064789047417</v>
      </c>
      <c r="K67" s="3">
        <v>359.267</v>
      </c>
      <c r="L67" s="3" t="s">
        <v>30</v>
      </c>
      <c r="M67" s="5">
        <f t="shared" si="3"/>
        <v>9753470.7139336504</v>
      </c>
    </row>
    <row r="68" spans="1:13" x14ac:dyDescent="0.2">
      <c r="A68" s="1">
        <v>2039</v>
      </c>
      <c r="B68" s="3" t="s">
        <v>18</v>
      </c>
      <c r="C68" s="1" t="s">
        <v>13</v>
      </c>
      <c r="D68" s="1" t="str">
        <f t="shared" si="5"/>
        <v>2024 AAFS 4 Demand Constant RR</v>
      </c>
      <c r="E68" s="1" t="s">
        <v>29</v>
      </c>
      <c r="F68" s="1" t="s">
        <v>24</v>
      </c>
      <c r="G68" s="1" t="s">
        <v>25</v>
      </c>
      <c r="H68" s="2">
        <f t="shared" si="2"/>
        <v>0.45348281983617966</v>
      </c>
      <c r="I68" s="2">
        <v>0.13350752542766373</v>
      </c>
      <c r="J68" s="18">
        <f t="shared" si="4"/>
        <v>0.58699034526384342</v>
      </c>
      <c r="K68" s="3">
        <v>359.267</v>
      </c>
      <c r="L68" s="3" t="s">
        <v>30</v>
      </c>
      <c r="M68" s="5">
        <f t="shared" si="3"/>
        <v>10289911.6032</v>
      </c>
    </row>
    <row r="69" spans="1:13" x14ac:dyDescent="0.2">
      <c r="A69" s="1">
        <v>2040</v>
      </c>
      <c r="B69" s="3" t="s">
        <v>18</v>
      </c>
      <c r="C69" s="1" t="s">
        <v>13</v>
      </c>
      <c r="D69" s="1" t="str">
        <f t="shared" si="5"/>
        <v>2024 AAFS 4 Demand Constant RR</v>
      </c>
      <c r="E69" s="1" t="s">
        <v>29</v>
      </c>
      <c r="F69" s="1" t="s">
        <v>24</v>
      </c>
      <c r="G69" s="1" t="s">
        <v>25</v>
      </c>
      <c r="H69" s="2">
        <f t="shared" si="2"/>
        <v>0.46820443741504958</v>
      </c>
      <c r="I69" s="2">
        <v>0.14312006725845552</v>
      </c>
      <c r="J69" s="18">
        <f t="shared" si="4"/>
        <v>0.61132450467350508</v>
      </c>
      <c r="K69" s="3">
        <v>359.267</v>
      </c>
      <c r="L69" s="3" t="s">
        <v>30</v>
      </c>
      <c r="M69" s="5">
        <f t="shared" si="3"/>
        <v>10855856.741376</v>
      </c>
    </row>
    <row r="70" spans="1:13" x14ac:dyDescent="0.2">
      <c r="A70" s="1">
        <v>2041</v>
      </c>
      <c r="B70" s="3" t="s">
        <v>18</v>
      </c>
      <c r="C70" s="1" t="s">
        <v>13</v>
      </c>
      <c r="D70" s="1" t="str">
        <f t="shared" si="5"/>
        <v>2024 AAFS 4 Demand Constant RR</v>
      </c>
      <c r="E70" s="1" t="s">
        <v>29</v>
      </c>
      <c r="F70" s="1" t="s">
        <v>24</v>
      </c>
      <c r="G70" s="1" t="s">
        <v>25</v>
      </c>
      <c r="H70" s="2">
        <f t="shared" si="2"/>
        <v>0.47495294185069048</v>
      </c>
      <c r="I70" s="2">
        <v>0.15342471210106434</v>
      </c>
      <c r="J70" s="18">
        <f t="shared" si="4"/>
        <v>0.62837765395175482</v>
      </c>
      <c r="K70" s="3">
        <v>359.267</v>
      </c>
      <c r="L70" s="3" t="s">
        <v>30</v>
      </c>
      <c r="M70" s="5">
        <f t="shared" si="3"/>
        <v>11452928.862151679</v>
      </c>
    </row>
    <row r="71" spans="1:13" x14ac:dyDescent="0.2">
      <c r="A71" s="1">
        <v>2042</v>
      </c>
      <c r="B71" s="3" t="s">
        <v>18</v>
      </c>
      <c r="C71" s="1" t="s">
        <v>13</v>
      </c>
      <c r="D71" s="1" t="str">
        <f t="shared" si="5"/>
        <v>2024 AAFS 4 Demand Constant RR</v>
      </c>
      <c r="E71" s="1" t="s">
        <v>29</v>
      </c>
      <c r="F71" s="1" t="s">
        <v>24</v>
      </c>
      <c r="G71" s="1" t="s">
        <v>25</v>
      </c>
      <c r="H71" s="2">
        <f t="shared" si="2"/>
        <v>0.51637407407114533</v>
      </c>
      <c r="I71" s="2">
        <v>0.16447129137234098</v>
      </c>
      <c r="J71" s="18">
        <f t="shared" si="4"/>
        <v>0.68084536544348628</v>
      </c>
      <c r="K71" s="3">
        <v>359.267</v>
      </c>
      <c r="L71" s="3" t="s">
        <v>30</v>
      </c>
      <c r="M71" s="5">
        <f t="shared" si="3"/>
        <v>12082839.949570021</v>
      </c>
    </row>
    <row r="72" spans="1:13" x14ac:dyDescent="0.2">
      <c r="A72" s="1">
        <v>2043</v>
      </c>
      <c r="B72" s="3" t="s">
        <v>18</v>
      </c>
      <c r="C72" s="1" t="s">
        <v>13</v>
      </c>
      <c r="D72" s="1" t="str">
        <f t="shared" si="5"/>
        <v>2024 AAFS 4 Demand Constant RR</v>
      </c>
      <c r="E72" s="1" t="s">
        <v>29</v>
      </c>
      <c r="F72" s="1" t="s">
        <v>24</v>
      </c>
      <c r="G72" s="1" t="s">
        <v>25</v>
      </c>
      <c r="H72" s="2">
        <f t="shared" si="2"/>
        <v>0.45061179332571727</v>
      </c>
      <c r="I72" s="2">
        <v>0.17631322435114954</v>
      </c>
      <c r="J72" s="18">
        <f t="shared" si="4"/>
        <v>0.62692501767686681</v>
      </c>
      <c r="K72" s="3">
        <v>359.267</v>
      </c>
      <c r="L72" s="3" t="s">
        <v>30</v>
      </c>
      <c r="M72" s="5">
        <f t="shared" si="3"/>
        <v>12747396.146796372</v>
      </c>
    </row>
    <row r="73" spans="1:13" x14ac:dyDescent="0.2">
      <c r="A73" s="1">
        <v>2044</v>
      </c>
      <c r="B73" s="3" t="s">
        <v>18</v>
      </c>
      <c r="C73" s="1" t="s">
        <v>13</v>
      </c>
      <c r="D73" s="1" t="str">
        <f t="shared" si="5"/>
        <v>2024 AAFS 4 Demand Constant RR</v>
      </c>
      <c r="E73" s="1" t="s">
        <v>29</v>
      </c>
      <c r="F73" s="1" t="s">
        <v>24</v>
      </c>
      <c r="G73" s="1" t="s">
        <v>25</v>
      </c>
      <c r="H73" s="2">
        <f t="shared" si="2"/>
        <v>0.46432488859086113</v>
      </c>
      <c r="I73" s="2">
        <v>0.18900777650443235</v>
      </c>
      <c r="J73" s="18">
        <f t="shared" si="4"/>
        <v>0.65333266509529353</v>
      </c>
      <c r="K73" s="3">
        <v>359.267</v>
      </c>
      <c r="L73" s="3" t="s">
        <v>30</v>
      </c>
      <c r="M73" s="5">
        <f t="shared" si="3"/>
        <v>13448502.934870172</v>
      </c>
    </row>
    <row r="74" spans="1:13" x14ac:dyDescent="0.2">
      <c r="A74" s="1">
        <v>2045</v>
      </c>
      <c r="B74" s="3" t="s">
        <v>18</v>
      </c>
      <c r="C74" s="1" t="s">
        <v>13</v>
      </c>
      <c r="D74" s="1" t="str">
        <f t="shared" si="5"/>
        <v>2024 AAFS 4 Demand Constant RR</v>
      </c>
      <c r="E74" s="1" t="s">
        <v>29</v>
      </c>
      <c r="F74" s="1" t="s">
        <v>24</v>
      </c>
      <c r="G74" s="1" t="s">
        <v>25</v>
      </c>
      <c r="H74" s="2">
        <f t="shared" si="2"/>
        <v>0.49308588431374639</v>
      </c>
      <c r="I74" s="2">
        <v>0.20261633641275145</v>
      </c>
      <c r="J74" s="18">
        <f t="shared" si="4"/>
        <v>0.69570222072649779</v>
      </c>
      <c r="K74" s="3">
        <v>359.267</v>
      </c>
      <c r="L74" s="3" t="s">
        <v>30</v>
      </c>
      <c r="M74" s="5">
        <f t="shared" si="3"/>
        <v>14188170.596288031</v>
      </c>
    </row>
    <row r="75" spans="1:13" x14ac:dyDescent="0.2">
      <c r="A75" s="1">
        <v>2046</v>
      </c>
      <c r="B75" s="3" t="s">
        <v>18</v>
      </c>
      <c r="C75" s="1" t="s">
        <v>13</v>
      </c>
      <c r="D75" s="1" t="str">
        <f t="shared" si="5"/>
        <v>2024 AAFS 4 Demand Constant RR</v>
      </c>
      <c r="E75" s="1" t="s">
        <v>29</v>
      </c>
      <c r="F75" s="1" t="s">
        <v>24</v>
      </c>
      <c r="G75" s="1" t="s">
        <v>25</v>
      </c>
      <c r="H75" s="2">
        <f t="shared" si="2"/>
        <v>0.49390307754194734</v>
      </c>
      <c r="I75" s="2">
        <v>0.21720471263446958</v>
      </c>
      <c r="J75" s="18">
        <f t="shared" si="4"/>
        <v>0.7111077901764169</v>
      </c>
      <c r="K75" s="3">
        <v>359.267</v>
      </c>
      <c r="L75" s="3" t="s">
        <v>30</v>
      </c>
      <c r="M75" s="5">
        <f t="shared" si="3"/>
        <v>14968519.979083871</v>
      </c>
    </row>
    <row r="76" spans="1:13" x14ac:dyDescent="0.2">
      <c r="A76" s="1">
        <v>2047</v>
      </c>
      <c r="B76" s="3" t="s">
        <v>18</v>
      </c>
      <c r="C76" s="1" t="s">
        <v>13</v>
      </c>
      <c r="D76" s="1" t="str">
        <f t="shared" si="5"/>
        <v>2024 AAFS 4 Demand Constant RR</v>
      </c>
      <c r="E76" s="1" t="s">
        <v>29</v>
      </c>
      <c r="F76" s="1" t="s">
        <v>24</v>
      </c>
      <c r="G76" s="1" t="s">
        <v>25</v>
      </c>
      <c r="H76" s="2">
        <f t="shared" si="2"/>
        <v>0.45043048646855255</v>
      </c>
      <c r="I76" s="2">
        <v>0.23284345194415143</v>
      </c>
      <c r="J76" s="18">
        <f t="shared" si="4"/>
        <v>0.68327393841270401</v>
      </c>
      <c r="K76" s="3">
        <v>359.267</v>
      </c>
      <c r="L76" s="3" t="s">
        <v>30</v>
      </c>
      <c r="M76" s="5">
        <f t="shared" si="3"/>
        <v>15791788.577933483</v>
      </c>
    </row>
    <row r="77" spans="1:13" x14ac:dyDescent="0.2">
      <c r="A77" s="1">
        <v>2048</v>
      </c>
      <c r="B77" s="3" t="s">
        <v>18</v>
      </c>
      <c r="C77" s="1" t="s">
        <v>13</v>
      </c>
      <c r="D77" s="1" t="str">
        <f t="shared" si="5"/>
        <v>2024 AAFS 4 Demand Constant RR</v>
      </c>
      <c r="E77" s="1" t="s">
        <v>29</v>
      </c>
      <c r="F77" s="1" t="s">
        <v>24</v>
      </c>
      <c r="G77" s="1" t="s">
        <v>25</v>
      </c>
      <c r="H77" s="2">
        <f t="shared" si="2"/>
        <v>0.46818453309586233</v>
      </c>
      <c r="I77" s="2">
        <v>0.2496081804841303</v>
      </c>
      <c r="J77" s="18">
        <f t="shared" si="4"/>
        <v>0.71779271357999264</v>
      </c>
      <c r="K77" s="3">
        <v>359.267</v>
      </c>
      <c r="L77" s="3" t="s">
        <v>30</v>
      </c>
      <c r="M77" s="5">
        <f t="shared" si="3"/>
        <v>16660336.949719824</v>
      </c>
    </row>
    <row r="78" spans="1:13" x14ac:dyDescent="0.2">
      <c r="A78" s="1">
        <v>2049</v>
      </c>
      <c r="B78" s="3" t="s">
        <v>18</v>
      </c>
      <c r="C78" s="1" t="s">
        <v>13</v>
      </c>
      <c r="D78" s="1" t="str">
        <f t="shared" si="5"/>
        <v>2024 AAFS 4 Demand Constant RR</v>
      </c>
      <c r="E78" s="1" t="s">
        <v>29</v>
      </c>
      <c r="F78" s="1" t="s">
        <v>24</v>
      </c>
      <c r="G78" s="1" t="s">
        <v>25</v>
      </c>
      <c r="H78" s="2">
        <f t="shared" si="2"/>
        <v>0.46550725195995413</v>
      </c>
      <c r="I78" s="2">
        <v>0.26757996947898771</v>
      </c>
      <c r="J78" s="18">
        <f t="shared" si="4"/>
        <v>0.73308722143894189</v>
      </c>
      <c r="K78" s="3">
        <v>359.267</v>
      </c>
      <c r="L78" s="3" t="s">
        <v>30</v>
      </c>
      <c r="M78" s="5">
        <f t="shared" si="3"/>
        <v>17576655.481954414</v>
      </c>
    </row>
    <row r="79" spans="1:13" x14ac:dyDescent="0.2">
      <c r="A79" s="1">
        <v>2050</v>
      </c>
      <c r="B79" s="3" t="s">
        <v>18</v>
      </c>
      <c r="C79" s="1" t="s">
        <v>13</v>
      </c>
      <c r="D79" s="1" t="str">
        <f t="shared" si="5"/>
        <v>2024 AAFS 4 Demand Constant RR</v>
      </c>
      <c r="E79" s="1" t="s">
        <v>29</v>
      </c>
      <c r="F79" s="1" t="s">
        <v>24</v>
      </c>
      <c r="G79" s="1" t="s">
        <v>25</v>
      </c>
      <c r="H79" s="2">
        <f t="shared" si="2"/>
        <v>0.44366242421892194</v>
      </c>
      <c r="I79" s="2">
        <v>0.28684572728147484</v>
      </c>
      <c r="J79" s="18">
        <f t="shared" si="4"/>
        <v>0.73050815150039683</v>
      </c>
      <c r="K79" s="3">
        <v>359.267</v>
      </c>
      <c r="L79" s="3" t="s">
        <v>30</v>
      </c>
      <c r="M79" s="5">
        <f t="shared" si="3"/>
        <v>18543371.533461906</v>
      </c>
    </row>
    <row r="80" spans="1:13" x14ac:dyDescent="0.2">
      <c r="A80" s="1">
        <v>2025</v>
      </c>
      <c r="B80" s="3" t="s">
        <v>19</v>
      </c>
      <c r="C80" s="1" t="s">
        <v>13</v>
      </c>
      <c r="D80" s="1" t="str">
        <f t="shared" si="5"/>
        <v>2024 AAFS 3 Demand Constant RR</v>
      </c>
      <c r="E80" s="1" t="s">
        <v>29</v>
      </c>
      <c r="F80" s="1" t="s">
        <v>24</v>
      </c>
      <c r="G80" s="1" t="s">
        <v>25</v>
      </c>
      <c r="H80" s="2">
        <f t="shared" si="2"/>
        <v>0.42032268491719482</v>
      </c>
      <c r="I80" s="2">
        <v>5.0440426639413213E-2</v>
      </c>
      <c r="J80" s="18">
        <f t="shared" si="4"/>
        <v>0.47076311155660805</v>
      </c>
      <c r="K80" s="3">
        <v>359.267</v>
      </c>
      <c r="L80" s="3" t="s">
        <v>31</v>
      </c>
      <c r="M80" s="5">
        <f t="shared" si="3"/>
        <v>4862697</v>
      </c>
    </row>
    <row r="81" spans="1:13" x14ac:dyDescent="0.2">
      <c r="A81" s="1">
        <v>2026</v>
      </c>
      <c r="B81" s="3" t="s">
        <v>19</v>
      </c>
      <c r="C81" s="1" t="s">
        <v>13</v>
      </c>
      <c r="D81" s="1" t="str">
        <f t="shared" si="5"/>
        <v>2024 AAFS 3 Demand Constant RR</v>
      </c>
      <c r="E81" s="1" t="s">
        <v>29</v>
      </c>
      <c r="F81" s="1" t="s">
        <v>24</v>
      </c>
      <c r="G81" s="1" t="s">
        <v>25</v>
      </c>
      <c r="H81" s="2">
        <f t="shared" si="2"/>
        <v>0.39891887694622175</v>
      </c>
      <c r="I81" s="2">
        <v>5.4072137357450971E-2</v>
      </c>
      <c r="J81" s="18">
        <f t="shared" si="4"/>
        <v>0.45299101430367272</v>
      </c>
      <c r="K81" s="3">
        <v>359.267</v>
      </c>
      <c r="L81" s="3" t="s">
        <v>31</v>
      </c>
      <c r="M81" s="5">
        <f t="shared" si="3"/>
        <v>5130145.335</v>
      </c>
    </row>
    <row r="82" spans="1:13" x14ac:dyDescent="0.2">
      <c r="A82" s="1">
        <v>2027</v>
      </c>
      <c r="B82" s="3" t="s">
        <v>19</v>
      </c>
      <c r="C82" s="1" t="s">
        <v>13</v>
      </c>
      <c r="D82" s="1" t="str">
        <f t="shared" si="5"/>
        <v>2024 AAFS 3 Demand Constant RR</v>
      </c>
      <c r="E82" s="1" t="s">
        <v>29</v>
      </c>
      <c r="F82" s="1" t="s">
        <v>24</v>
      </c>
      <c r="G82" s="1" t="s">
        <v>25</v>
      </c>
      <c r="H82" s="2">
        <f t="shared" si="2"/>
        <v>0.36160487260877</v>
      </c>
      <c r="I82" s="2">
        <v>5.7965331247187439E-2</v>
      </c>
      <c r="J82" s="18">
        <f t="shared" si="4"/>
        <v>0.41957020385595745</v>
      </c>
      <c r="K82" s="3">
        <v>359.267</v>
      </c>
      <c r="L82" s="3" t="s">
        <v>31</v>
      </c>
      <c r="M82" s="5">
        <f t="shared" si="3"/>
        <v>5412303.3284249995</v>
      </c>
    </row>
    <row r="83" spans="1:13" x14ac:dyDescent="0.2">
      <c r="A83" s="1">
        <v>2028</v>
      </c>
      <c r="B83" s="3" t="s">
        <v>19</v>
      </c>
      <c r="C83" s="1" t="s">
        <v>13</v>
      </c>
      <c r="D83" s="1" t="str">
        <f t="shared" si="5"/>
        <v>2024 AAFS 3 Demand Constant RR</v>
      </c>
      <c r="E83" s="1" t="s">
        <v>29</v>
      </c>
      <c r="F83" s="1" t="s">
        <v>24</v>
      </c>
      <c r="G83" s="1" t="s">
        <v>25</v>
      </c>
      <c r="H83" s="2">
        <f t="shared" si="2"/>
        <v>0.4089028028437513</v>
      </c>
      <c r="I83" s="2">
        <v>6.2138835096984944E-2</v>
      </c>
      <c r="J83" s="18">
        <f t="shared" si="4"/>
        <v>0.47104163794073622</v>
      </c>
      <c r="K83" s="3">
        <v>359.267</v>
      </c>
      <c r="L83" s="3" t="s">
        <v>31</v>
      </c>
      <c r="M83" s="5">
        <f t="shared" si="3"/>
        <v>5709980.0114883743</v>
      </c>
    </row>
    <row r="84" spans="1:13" x14ac:dyDescent="0.2">
      <c r="A84" s="1">
        <v>2029</v>
      </c>
      <c r="B84" s="3" t="s">
        <v>19</v>
      </c>
      <c r="C84" s="1" t="s">
        <v>13</v>
      </c>
      <c r="D84" s="1" t="str">
        <f t="shared" si="5"/>
        <v>2024 AAFS 3 Demand Constant RR</v>
      </c>
      <c r="E84" s="1" t="s">
        <v>29</v>
      </c>
      <c r="F84" s="1" t="s">
        <v>24</v>
      </c>
      <c r="G84" s="1" t="s">
        <v>25</v>
      </c>
      <c r="H84" s="2">
        <f t="shared" si="2"/>
        <v>0.38117010929765083</v>
      </c>
      <c r="I84" s="2">
        <v>6.6612831223967855E-2</v>
      </c>
      <c r="J84" s="18">
        <f t="shared" si="4"/>
        <v>0.44778294052161871</v>
      </c>
      <c r="K84" s="3">
        <v>359.267</v>
      </c>
      <c r="L84" s="3" t="s">
        <v>31</v>
      </c>
      <c r="M84" s="5">
        <f t="shared" si="3"/>
        <v>6024028.9121202342</v>
      </c>
    </row>
    <row r="85" spans="1:13" x14ac:dyDescent="0.2">
      <c r="A85" s="1">
        <v>2030</v>
      </c>
      <c r="B85" s="3" t="s">
        <v>19</v>
      </c>
      <c r="C85" s="1" t="s">
        <v>13</v>
      </c>
      <c r="D85" s="1" t="str">
        <f t="shared" si="5"/>
        <v>2024 AAFS 3 Demand Constant RR</v>
      </c>
      <c r="E85" s="1" t="s">
        <v>29</v>
      </c>
      <c r="F85" s="1" t="s">
        <v>24</v>
      </c>
      <c r="G85" s="1" t="s">
        <v>25</v>
      </c>
      <c r="H85" s="2">
        <f t="shared" si="2"/>
        <v>0.37757636290725344</v>
      </c>
      <c r="I85" s="2">
        <v>7.140895507209355E-2</v>
      </c>
      <c r="J85" s="18">
        <f t="shared" si="4"/>
        <v>0.44898531797934699</v>
      </c>
      <c r="K85" s="3">
        <v>359.267</v>
      </c>
      <c r="L85" s="3" t="s">
        <v>31</v>
      </c>
      <c r="M85" s="5">
        <f t="shared" si="3"/>
        <v>6355350.5022868467</v>
      </c>
    </row>
    <row r="86" spans="1:13" x14ac:dyDescent="0.2">
      <c r="A86" s="1">
        <v>2031</v>
      </c>
      <c r="B86" s="3" t="s">
        <v>19</v>
      </c>
      <c r="C86" s="1" t="s">
        <v>13</v>
      </c>
      <c r="D86" s="1" t="str">
        <f t="shared" si="5"/>
        <v>2024 AAFS 3 Demand Constant RR</v>
      </c>
      <c r="E86" s="1" t="s">
        <v>29</v>
      </c>
      <c r="F86" s="1" t="s">
        <v>24</v>
      </c>
      <c r="G86" s="1" t="s">
        <v>25</v>
      </c>
      <c r="H86" s="2">
        <f t="shared" si="2"/>
        <v>0.39518145775694219</v>
      </c>
      <c r="I86" s="2">
        <v>7.6550399837284289E-2</v>
      </c>
      <c r="J86" s="18">
        <f t="shared" si="4"/>
        <v>0.47173185759422648</v>
      </c>
      <c r="K86" s="3">
        <v>359.267</v>
      </c>
      <c r="L86" s="3" t="s">
        <v>31</v>
      </c>
      <c r="M86" s="5">
        <f t="shared" si="3"/>
        <v>6704894.7799126226</v>
      </c>
    </row>
    <row r="87" spans="1:13" x14ac:dyDescent="0.2">
      <c r="A87" s="1">
        <v>2032</v>
      </c>
      <c r="B87" s="3" t="s">
        <v>19</v>
      </c>
      <c r="C87" s="1" t="s">
        <v>13</v>
      </c>
      <c r="D87" s="1" t="str">
        <f t="shared" si="5"/>
        <v>2024 AAFS 3 Demand Constant RR</v>
      </c>
      <c r="E87" s="1" t="s">
        <v>29</v>
      </c>
      <c r="F87" s="1" t="s">
        <v>24</v>
      </c>
      <c r="G87" s="1" t="s">
        <v>25</v>
      </c>
      <c r="H87" s="2">
        <f t="shared" si="2"/>
        <v>0.43546275981049942</v>
      </c>
      <c r="I87" s="2">
        <v>8.2062028625568759E-2</v>
      </c>
      <c r="J87" s="18">
        <f t="shared" si="4"/>
        <v>0.51752478843606819</v>
      </c>
      <c r="K87" s="3">
        <v>359.267</v>
      </c>
      <c r="L87" s="3" t="s">
        <v>31</v>
      </c>
      <c r="M87" s="5">
        <f t="shared" si="3"/>
        <v>7073663.9928078167</v>
      </c>
    </row>
    <row r="88" spans="1:13" x14ac:dyDescent="0.2">
      <c r="A88" s="1">
        <v>2033</v>
      </c>
      <c r="B88" s="3" t="s">
        <v>19</v>
      </c>
      <c r="C88" s="1" t="s">
        <v>13</v>
      </c>
      <c r="D88" s="1" t="str">
        <f t="shared" si="5"/>
        <v>2024 AAFS 3 Demand Constant RR</v>
      </c>
      <c r="E88" s="1" t="s">
        <v>29</v>
      </c>
      <c r="F88" s="1" t="s">
        <v>24</v>
      </c>
      <c r="G88" s="1" t="s">
        <v>25</v>
      </c>
      <c r="H88" s="2">
        <f t="shared" si="2"/>
        <v>0.46555619326316988</v>
      </c>
      <c r="I88" s="2">
        <v>8.797049468660971E-2</v>
      </c>
      <c r="J88" s="18">
        <f t="shared" si="4"/>
        <v>0.55352668794977955</v>
      </c>
      <c r="K88" s="3">
        <v>359.267</v>
      </c>
      <c r="L88" s="3" t="s">
        <v>31</v>
      </c>
      <c r="M88" s="5">
        <f t="shared" si="3"/>
        <v>7462715.5124122463</v>
      </c>
    </row>
    <row r="89" spans="1:13" x14ac:dyDescent="0.2">
      <c r="A89" s="1">
        <v>2034</v>
      </c>
      <c r="B89" s="3" t="s">
        <v>19</v>
      </c>
      <c r="C89" s="1" t="s">
        <v>13</v>
      </c>
      <c r="D89" s="1" t="str">
        <f t="shared" si="5"/>
        <v>2024 AAFS 3 Demand Constant RR</v>
      </c>
      <c r="E89" s="1" t="s">
        <v>29</v>
      </c>
      <c r="F89" s="1" t="s">
        <v>24</v>
      </c>
      <c r="G89" s="1" t="s">
        <v>25</v>
      </c>
      <c r="H89" s="2">
        <f t="shared" si="2"/>
        <v>0.44770776723274097</v>
      </c>
      <c r="I89" s="2">
        <v>9.4304370304045634E-2</v>
      </c>
      <c r="J89" s="18">
        <f t="shared" si="4"/>
        <v>0.54201213753678656</v>
      </c>
      <c r="K89" s="3">
        <v>359.267</v>
      </c>
      <c r="L89" s="3" t="s">
        <v>31</v>
      </c>
      <c r="M89" s="5">
        <f t="shared" si="3"/>
        <v>7873164.8655949198</v>
      </c>
    </row>
    <row r="90" spans="1:13" x14ac:dyDescent="0.2">
      <c r="A90" s="1">
        <v>2035</v>
      </c>
      <c r="B90" s="3" t="s">
        <v>19</v>
      </c>
      <c r="C90" s="1" t="s">
        <v>13</v>
      </c>
      <c r="D90" s="1" t="str">
        <f t="shared" si="5"/>
        <v>2024 AAFS 3 Demand Constant RR</v>
      </c>
      <c r="E90" s="1" t="s">
        <v>29</v>
      </c>
      <c r="F90" s="1" t="s">
        <v>24</v>
      </c>
      <c r="G90" s="1" t="s">
        <v>25</v>
      </c>
      <c r="H90" s="2">
        <f t="shared" si="2"/>
        <v>0.42377580121550951</v>
      </c>
      <c r="I90" s="2">
        <v>0.10109428496593692</v>
      </c>
      <c r="J90" s="18">
        <f t="shared" si="4"/>
        <v>0.52487008618144637</v>
      </c>
      <c r="K90" s="3">
        <v>359.267</v>
      </c>
      <c r="L90" s="3" t="s">
        <v>31</v>
      </c>
      <c r="M90" s="5">
        <f t="shared" si="3"/>
        <v>8306188.9332026402</v>
      </c>
    </row>
    <row r="91" spans="1:13" x14ac:dyDescent="0.2">
      <c r="A91" s="1">
        <v>2036</v>
      </c>
      <c r="B91" s="3" t="s">
        <v>19</v>
      </c>
      <c r="C91" s="1" t="s">
        <v>13</v>
      </c>
      <c r="D91" s="1" t="str">
        <f t="shared" si="5"/>
        <v>2024 AAFS 3 Demand Constant RR</v>
      </c>
      <c r="E91" s="1" t="s">
        <v>29</v>
      </c>
      <c r="F91" s="1" t="s">
        <v>24</v>
      </c>
      <c r="G91" s="1" t="s">
        <v>25</v>
      </c>
      <c r="H91" s="2">
        <f t="shared" si="2"/>
        <v>0.42282063014120519</v>
      </c>
      <c r="I91" s="2">
        <v>0.10837307348348438</v>
      </c>
      <c r="J91" s="18">
        <f t="shared" si="4"/>
        <v>0.53119370362468954</v>
      </c>
      <c r="K91" s="3">
        <v>359.267</v>
      </c>
      <c r="L91" s="3" t="s">
        <v>31</v>
      </c>
      <c r="M91" s="5">
        <f t="shared" si="3"/>
        <v>8763029.3245287854</v>
      </c>
    </row>
    <row r="92" spans="1:13" x14ac:dyDescent="0.2">
      <c r="A92" s="1">
        <v>2037</v>
      </c>
      <c r="B92" s="3" t="s">
        <v>19</v>
      </c>
      <c r="C92" s="1" t="s">
        <v>13</v>
      </c>
      <c r="D92" s="1" t="str">
        <f t="shared" si="5"/>
        <v>2024 AAFS 3 Demand Constant RR</v>
      </c>
      <c r="E92" s="1" t="s">
        <v>29</v>
      </c>
      <c r="F92" s="1" t="s">
        <v>24</v>
      </c>
      <c r="G92" s="1" t="s">
        <v>25</v>
      </c>
      <c r="H92" s="2">
        <f t="shared" si="2"/>
        <v>0.46000795551513057</v>
      </c>
      <c r="I92" s="2">
        <v>0.11617593477429525</v>
      </c>
      <c r="J92" s="18">
        <f t="shared" si="4"/>
        <v>0.57618389028942585</v>
      </c>
      <c r="K92" s="3">
        <v>359.267</v>
      </c>
      <c r="L92" s="3" t="s">
        <v>31</v>
      </c>
      <c r="M92" s="5">
        <f t="shared" si="3"/>
        <v>9244995.9373778682</v>
      </c>
    </row>
    <row r="93" spans="1:13" x14ac:dyDescent="0.2">
      <c r="A93" s="1">
        <v>2038</v>
      </c>
      <c r="B93" s="3" t="s">
        <v>19</v>
      </c>
      <c r="C93" s="1" t="s">
        <v>13</v>
      </c>
      <c r="D93" s="1" t="str">
        <f t="shared" si="5"/>
        <v>2024 AAFS 3 Demand Constant RR</v>
      </c>
      <c r="E93" s="1" t="s">
        <v>29</v>
      </c>
      <c r="F93" s="1" t="s">
        <v>24</v>
      </c>
      <c r="G93" s="1" t="s">
        <v>25</v>
      </c>
      <c r="H93" s="2">
        <f t="shared" ref="H93:H105" si="6">H67</f>
        <v>0.51456587682669719</v>
      </c>
      <c r="I93" s="2">
        <v>0.12454060207804453</v>
      </c>
      <c r="J93" s="18">
        <f t="shared" si="4"/>
        <v>0.6391064789047417</v>
      </c>
      <c r="K93" s="3">
        <v>359.267</v>
      </c>
      <c r="L93" s="3" t="s">
        <v>31</v>
      </c>
      <c r="M93" s="5">
        <f t="shared" ref="M93:M105" si="7">M67</f>
        <v>9753470.7139336504</v>
      </c>
    </row>
    <row r="94" spans="1:13" x14ac:dyDescent="0.2">
      <c r="A94" s="1">
        <v>2039</v>
      </c>
      <c r="B94" s="3" t="s">
        <v>19</v>
      </c>
      <c r="C94" s="1" t="s">
        <v>13</v>
      </c>
      <c r="D94" s="1" t="str">
        <f t="shared" si="5"/>
        <v>2024 AAFS 3 Demand Constant RR</v>
      </c>
      <c r="E94" s="1" t="s">
        <v>29</v>
      </c>
      <c r="F94" s="1" t="s">
        <v>24</v>
      </c>
      <c r="G94" s="1" t="s">
        <v>25</v>
      </c>
      <c r="H94" s="2">
        <f t="shared" si="6"/>
        <v>0.45348281983617966</v>
      </c>
      <c r="I94" s="2">
        <v>0.13350752542766373</v>
      </c>
      <c r="J94" s="18">
        <f t="shared" si="4"/>
        <v>0.58699034526384342</v>
      </c>
      <c r="K94" s="3">
        <v>359.267</v>
      </c>
      <c r="L94" s="3" t="s">
        <v>31</v>
      </c>
      <c r="M94" s="5">
        <f t="shared" si="7"/>
        <v>10289911.6032</v>
      </c>
    </row>
    <row r="95" spans="1:13" x14ac:dyDescent="0.2">
      <c r="A95" s="1">
        <v>2040</v>
      </c>
      <c r="B95" s="3" t="s">
        <v>19</v>
      </c>
      <c r="C95" s="1" t="s">
        <v>13</v>
      </c>
      <c r="D95" s="1" t="str">
        <f t="shared" si="5"/>
        <v>2024 AAFS 3 Demand Constant RR</v>
      </c>
      <c r="E95" s="1" t="s">
        <v>29</v>
      </c>
      <c r="F95" s="1" t="s">
        <v>24</v>
      </c>
      <c r="G95" s="1" t="s">
        <v>25</v>
      </c>
      <c r="H95" s="2">
        <f t="shared" si="6"/>
        <v>0.46820443741504958</v>
      </c>
      <c r="I95" s="2">
        <v>0.14312006725845552</v>
      </c>
      <c r="J95" s="18">
        <f t="shared" si="4"/>
        <v>0.61132450467350508</v>
      </c>
      <c r="K95" s="3">
        <v>359.267</v>
      </c>
      <c r="L95" s="3" t="s">
        <v>31</v>
      </c>
      <c r="M95" s="5">
        <f t="shared" si="7"/>
        <v>10855856.741376</v>
      </c>
    </row>
    <row r="96" spans="1:13" x14ac:dyDescent="0.2">
      <c r="A96" s="1">
        <v>2041</v>
      </c>
      <c r="B96" s="3" t="s">
        <v>19</v>
      </c>
      <c r="C96" s="1" t="s">
        <v>13</v>
      </c>
      <c r="D96" s="1" t="str">
        <f t="shared" si="5"/>
        <v>2024 AAFS 3 Demand Constant RR</v>
      </c>
      <c r="E96" s="1" t="s">
        <v>29</v>
      </c>
      <c r="F96" s="1" t="s">
        <v>24</v>
      </c>
      <c r="G96" s="1" t="s">
        <v>25</v>
      </c>
      <c r="H96" s="2">
        <f t="shared" si="6"/>
        <v>0.47495294185069048</v>
      </c>
      <c r="I96" s="2">
        <v>0.15342471210106434</v>
      </c>
      <c r="J96" s="18">
        <f t="shared" si="4"/>
        <v>0.62837765395175482</v>
      </c>
      <c r="K96" s="3">
        <v>359.267</v>
      </c>
      <c r="L96" s="3" t="s">
        <v>31</v>
      </c>
      <c r="M96" s="5">
        <f t="shared" si="7"/>
        <v>11452928.862151679</v>
      </c>
    </row>
    <row r="97" spans="1:13" x14ac:dyDescent="0.2">
      <c r="A97" s="1">
        <v>2042</v>
      </c>
      <c r="B97" s="3" t="s">
        <v>19</v>
      </c>
      <c r="C97" s="1" t="s">
        <v>13</v>
      </c>
      <c r="D97" s="1" t="str">
        <f t="shared" si="5"/>
        <v>2024 AAFS 3 Demand Constant RR</v>
      </c>
      <c r="E97" s="1" t="s">
        <v>29</v>
      </c>
      <c r="F97" s="1" t="s">
        <v>24</v>
      </c>
      <c r="G97" s="1" t="s">
        <v>25</v>
      </c>
      <c r="H97" s="2">
        <f t="shared" si="6"/>
        <v>0.51637407407114533</v>
      </c>
      <c r="I97" s="2">
        <v>0.16447129137234098</v>
      </c>
      <c r="J97" s="18">
        <f t="shared" si="4"/>
        <v>0.68084536544348628</v>
      </c>
      <c r="K97" s="3">
        <v>359.267</v>
      </c>
      <c r="L97" s="3" t="s">
        <v>31</v>
      </c>
      <c r="M97" s="5">
        <f t="shared" si="7"/>
        <v>12082839.949570021</v>
      </c>
    </row>
    <row r="98" spans="1:13" x14ac:dyDescent="0.2">
      <c r="A98" s="1">
        <v>2043</v>
      </c>
      <c r="B98" s="3" t="s">
        <v>19</v>
      </c>
      <c r="C98" s="1" t="s">
        <v>13</v>
      </c>
      <c r="D98" s="1" t="str">
        <f t="shared" si="5"/>
        <v>2024 AAFS 3 Demand Constant RR</v>
      </c>
      <c r="E98" s="1" t="s">
        <v>29</v>
      </c>
      <c r="F98" s="1" t="s">
        <v>24</v>
      </c>
      <c r="G98" s="1" t="s">
        <v>25</v>
      </c>
      <c r="H98" s="2">
        <f t="shared" si="6"/>
        <v>0.45061179332571727</v>
      </c>
      <c r="I98" s="2">
        <v>0.17631322435114954</v>
      </c>
      <c r="J98" s="18">
        <f t="shared" si="4"/>
        <v>0.62692501767686681</v>
      </c>
      <c r="K98" s="3">
        <v>359.267</v>
      </c>
      <c r="L98" s="3" t="s">
        <v>31</v>
      </c>
      <c r="M98" s="5">
        <f t="shared" si="7"/>
        <v>12747396.146796372</v>
      </c>
    </row>
    <row r="99" spans="1:13" x14ac:dyDescent="0.2">
      <c r="A99" s="1">
        <v>2044</v>
      </c>
      <c r="B99" s="3" t="s">
        <v>19</v>
      </c>
      <c r="C99" s="1" t="s">
        <v>13</v>
      </c>
      <c r="D99" s="1" t="str">
        <f t="shared" si="5"/>
        <v>2024 AAFS 3 Demand Constant RR</v>
      </c>
      <c r="E99" s="1" t="s">
        <v>29</v>
      </c>
      <c r="F99" s="1" t="s">
        <v>24</v>
      </c>
      <c r="G99" s="1" t="s">
        <v>25</v>
      </c>
      <c r="H99" s="2">
        <f t="shared" si="6"/>
        <v>0.46432488859086113</v>
      </c>
      <c r="I99" s="2">
        <v>0.18900777650443235</v>
      </c>
      <c r="J99" s="18">
        <f t="shared" si="4"/>
        <v>0.65333266509529353</v>
      </c>
      <c r="K99" s="3">
        <v>359.267</v>
      </c>
      <c r="L99" s="3" t="s">
        <v>31</v>
      </c>
      <c r="M99" s="5">
        <f t="shared" si="7"/>
        <v>13448502.934870172</v>
      </c>
    </row>
    <row r="100" spans="1:13" x14ac:dyDescent="0.2">
      <c r="A100" s="1">
        <v>2045</v>
      </c>
      <c r="B100" s="3" t="s">
        <v>19</v>
      </c>
      <c r="C100" s="1" t="s">
        <v>13</v>
      </c>
      <c r="D100" s="1" t="str">
        <f t="shared" si="5"/>
        <v>2024 AAFS 3 Demand Constant RR</v>
      </c>
      <c r="E100" s="1" t="s">
        <v>29</v>
      </c>
      <c r="F100" s="1" t="s">
        <v>24</v>
      </c>
      <c r="G100" s="1" t="s">
        <v>25</v>
      </c>
      <c r="H100" s="2">
        <f t="shared" si="6"/>
        <v>0.49308588431374639</v>
      </c>
      <c r="I100" s="2">
        <v>0.20261633641275145</v>
      </c>
      <c r="J100" s="18">
        <f>H100+I100</f>
        <v>0.69570222072649779</v>
      </c>
      <c r="K100" s="3">
        <v>359.267</v>
      </c>
      <c r="L100" s="3" t="s">
        <v>31</v>
      </c>
      <c r="M100" s="5">
        <f t="shared" si="7"/>
        <v>14188170.596288031</v>
      </c>
    </row>
    <row r="101" spans="1:13" x14ac:dyDescent="0.2">
      <c r="A101" s="1">
        <v>2046</v>
      </c>
      <c r="B101" s="3" t="s">
        <v>19</v>
      </c>
      <c r="C101" s="1" t="s">
        <v>13</v>
      </c>
      <c r="D101" s="1" t="str">
        <f t="shared" si="5"/>
        <v>2024 AAFS 3 Demand Constant RR</v>
      </c>
      <c r="E101" s="1" t="s">
        <v>29</v>
      </c>
      <c r="F101" s="1" t="s">
        <v>24</v>
      </c>
      <c r="G101" s="1" t="s">
        <v>25</v>
      </c>
      <c r="H101" s="2">
        <f t="shared" si="6"/>
        <v>0.49390307754194734</v>
      </c>
      <c r="I101" s="2">
        <v>0.21720471263446958</v>
      </c>
      <c r="J101" s="18">
        <f t="shared" si="4"/>
        <v>0.7111077901764169</v>
      </c>
      <c r="K101" s="3">
        <v>359.267</v>
      </c>
      <c r="L101" s="3" t="s">
        <v>31</v>
      </c>
      <c r="M101" s="5">
        <f t="shared" si="7"/>
        <v>14968519.979083871</v>
      </c>
    </row>
    <row r="102" spans="1:13" x14ac:dyDescent="0.2">
      <c r="A102" s="1">
        <v>2047</v>
      </c>
      <c r="B102" s="3" t="s">
        <v>19</v>
      </c>
      <c r="C102" s="1" t="s">
        <v>13</v>
      </c>
      <c r="D102" s="1" t="str">
        <f t="shared" si="5"/>
        <v>2024 AAFS 3 Demand Constant RR</v>
      </c>
      <c r="E102" s="1" t="s">
        <v>29</v>
      </c>
      <c r="F102" s="1" t="s">
        <v>24</v>
      </c>
      <c r="G102" s="1" t="s">
        <v>25</v>
      </c>
      <c r="H102" s="2">
        <f t="shared" si="6"/>
        <v>0.45043048646855255</v>
      </c>
      <c r="I102" s="2">
        <v>0.23284345194415143</v>
      </c>
      <c r="J102" s="18">
        <f t="shared" si="4"/>
        <v>0.68327393841270401</v>
      </c>
      <c r="K102" s="3">
        <v>359.267</v>
      </c>
      <c r="L102" s="3" t="s">
        <v>31</v>
      </c>
      <c r="M102" s="5">
        <f t="shared" si="7"/>
        <v>15791788.577933483</v>
      </c>
    </row>
    <row r="103" spans="1:13" x14ac:dyDescent="0.2">
      <c r="A103" s="1">
        <v>2048</v>
      </c>
      <c r="B103" s="3" t="s">
        <v>19</v>
      </c>
      <c r="C103" s="1" t="s">
        <v>13</v>
      </c>
      <c r="D103" s="1" t="str">
        <f t="shared" si="5"/>
        <v>2024 AAFS 3 Demand Constant RR</v>
      </c>
      <c r="E103" s="1" t="s">
        <v>29</v>
      </c>
      <c r="F103" s="1" t="s">
        <v>24</v>
      </c>
      <c r="G103" s="1" t="s">
        <v>25</v>
      </c>
      <c r="H103" s="2">
        <f t="shared" si="6"/>
        <v>0.46818453309586233</v>
      </c>
      <c r="I103" s="2">
        <v>0.2496081804841303</v>
      </c>
      <c r="J103" s="18">
        <f t="shared" si="4"/>
        <v>0.71779271357999264</v>
      </c>
      <c r="K103" s="3">
        <v>359.267</v>
      </c>
      <c r="L103" s="3" t="s">
        <v>31</v>
      </c>
      <c r="M103" s="5">
        <f t="shared" si="7"/>
        <v>16660336.949719824</v>
      </c>
    </row>
    <row r="104" spans="1:13" x14ac:dyDescent="0.2">
      <c r="A104" s="1">
        <v>2049</v>
      </c>
      <c r="B104" s="3" t="s">
        <v>19</v>
      </c>
      <c r="C104" s="1" t="s">
        <v>13</v>
      </c>
      <c r="D104" s="1" t="str">
        <f t="shared" si="5"/>
        <v>2024 AAFS 3 Demand Constant RR</v>
      </c>
      <c r="E104" s="1" t="s">
        <v>29</v>
      </c>
      <c r="F104" s="1" t="s">
        <v>24</v>
      </c>
      <c r="G104" s="1" t="s">
        <v>25</v>
      </c>
      <c r="H104" s="2">
        <f t="shared" si="6"/>
        <v>0.46550725195995413</v>
      </c>
      <c r="I104" s="2">
        <v>0.26757996947898771</v>
      </c>
      <c r="J104" s="18">
        <f t="shared" si="4"/>
        <v>0.73308722143894189</v>
      </c>
      <c r="K104" s="3">
        <v>359.267</v>
      </c>
      <c r="L104" s="3" t="s">
        <v>31</v>
      </c>
      <c r="M104" s="5">
        <f t="shared" si="7"/>
        <v>17576655.481954414</v>
      </c>
    </row>
    <row r="105" spans="1:13" x14ac:dyDescent="0.2">
      <c r="A105" s="1">
        <v>2050</v>
      </c>
      <c r="B105" s="3" t="s">
        <v>19</v>
      </c>
      <c r="C105" s="1" t="s">
        <v>13</v>
      </c>
      <c r="D105" s="1" t="str">
        <f t="shared" si="5"/>
        <v>2024 AAFS 3 Demand Constant RR</v>
      </c>
      <c r="E105" s="1" t="s">
        <v>29</v>
      </c>
      <c r="F105" s="1" t="s">
        <v>24</v>
      </c>
      <c r="G105" s="1" t="s">
        <v>25</v>
      </c>
      <c r="H105" s="2">
        <f t="shared" si="6"/>
        <v>0.44366242421892194</v>
      </c>
      <c r="I105" s="2">
        <v>0.28684572728147484</v>
      </c>
      <c r="J105" s="18">
        <f t="shared" si="4"/>
        <v>0.73050815150039683</v>
      </c>
      <c r="K105" s="3">
        <v>359.267</v>
      </c>
      <c r="L105" s="3" t="s">
        <v>31</v>
      </c>
      <c r="M105" s="5">
        <f t="shared" si="7"/>
        <v>18543371.533461906</v>
      </c>
    </row>
  </sheetData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654D0-E782-4DED-8FCC-E3494A6FCED2}">
  <sheetPr>
    <tabColor rgb="FF7030A0"/>
  </sheetPr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97CEE-C27C-4238-B91D-013F370D5836}">
  <dimension ref="A1:M105"/>
  <sheetViews>
    <sheetView zoomScaleNormal="100" workbookViewId="0">
      <pane ySplit="1" topLeftCell="A38" activePane="bottomLeft" state="frozen"/>
      <selection pane="bottomLeft" activeCell="I1" sqref="I1:I1048576"/>
    </sheetView>
  </sheetViews>
  <sheetFormatPr defaultRowHeight="15" x14ac:dyDescent="0.2"/>
  <cols>
    <col min="1" max="1" width="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9.77734375" style="1" bestFit="1" customWidth="1"/>
    <col min="6" max="6" width="6.44140625" style="1" bestFit="1" customWidth="1"/>
    <col min="7" max="7" width="9.109375" style="1" bestFit="1" customWidth="1"/>
    <col min="8" max="8" width="16" style="2" bestFit="1" customWidth="1"/>
    <col min="9" max="9" width="18.6640625" style="2" bestFit="1" customWidth="1"/>
    <col min="10" max="10" width="14.5546875" style="16" bestFit="1" customWidth="1"/>
    <col min="11" max="11" width="8.77734375" style="3"/>
    <col min="12" max="12" width="20.33203125" style="5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6" t="s">
        <v>9</v>
      </c>
      <c r="K1" s="3" t="s">
        <v>10</v>
      </c>
      <c r="L1" s="5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14</v>
      </c>
      <c r="F2" s="1" t="s">
        <v>32</v>
      </c>
      <c r="G2" s="1" t="s">
        <v>33</v>
      </c>
      <c r="H2" s="2">
        <f>'Commodity Prices'!E2</f>
        <v>0.47274268781207007</v>
      </c>
      <c r="I2" s="17">
        <v>2.2280432666984047</v>
      </c>
      <c r="J2" s="16">
        <f t="shared" ref="J2:J65" si="0">H2+I2</f>
        <v>2.7007859545104749</v>
      </c>
      <c r="K2" s="4">
        <v>245.03885584699401</v>
      </c>
      <c r="L2" s="5">
        <v>742892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1">_xlfn.CONCAT(B3, " ", C3)</f>
        <v>2023 Base Demand Constant RR</v>
      </c>
      <c r="E3" s="1" t="s">
        <v>14</v>
      </c>
      <c r="F3" s="1" t="s">
        <v>32</v>
      </c>
      <c r="G3" s="1" t="s">
        <v>33</v>
      </c>
      <c r="H3" s="2">
        <f>'Commodity Prices'!E3</f>
        <v>0.45422198000031516</v>
      </c>
      <c r="I3" s="17">
        <v>2.3273335464059115</v>
      </c>
      <c r="J3" s="16">
        <f t="shared" si="0"/>
        <v>2.7815555264062266</v>
      </c>
      <c r="K3" s="4">
        <v>245.37574499467399</v>
      </c>
      <c r="L3" s="5">
        <v>777065.03200000001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14</v>
      </c>
      <c r="F4" s="1" t="s">
        <v>32</v>
      </c>
      <c r="G4" s="1" t="s">
        <v>33</v>
      </c>
      <c r="H4" s="2">
        <f>'Commodity Prices'!E4</f>
        <v>0.41994964633083853</v>
      </c>
      <c r="I4" s="17">
        <v>2.4269211851073713</v>
      </c>
      <c r="J4" s="16">
        <f t="shared" si="0"/>
        <v>2.8468708314382098</v>
      </c>
      <c r="K4" s="4">
        <v>246.130975243368</v>
      </c>
      <c r="L4" s="5">
        <v>812810.02347200003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14</v>
      </c>
      <c r="F5" s="1" t="s">
        <v>32</v>
      </c>
      <c r="G5" s="1" t="s">
        <v>33</v>
      </c>
      <c r="H5" s="2">
        <f>'Commodity Prices'!E5</f>
        <v>0.47045653912053365</v>
      </c>
      <c r="I5" s="17">
        <v>2.5277180717510581</v>
      </c>
      <c r="J5" s="16">
        <f t="shared" si="0"/>
        <v>2.9981746108715916</v>
      </c>
      <c r="K5" s="4">
        <v>247.18664122632001</v>
      </c>
      <c r="L5" s="5">
        <v>850199.2845517121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14</v>
      </c>
      <c r="F6" s="1" t="s">
        <v>32</v>
      </c>
      <c r="G6" s="1" t="s">
        <v>33</v>
      </c>
      <c r="H6" s="2">
        <f>'Commodity Prices'!E6</f>
        <v>0.44610930106965618</v>
      </c>
      <c r="I6" s="17">
        <v>2.6329375436609666</v>
      </c>
      <c r="J6" s="16">
        <f t="shared" si="0"/>
        <v>3.0790468447306227</v>
      </c>
      <c r="K6" s="4">
        <v>248.224564286527</v>
      </c>
      <c r="L6" s="5">
        <v>889308.45164109091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14</v>
      </c>
      <c r="F7" s="1" t="s">
        <v>32</v>
      </c>
      <c r="G7" s="1" t="s">
        <v>33</v>
      </c>
      <c r="H7" s="2">
        <f>'Commodity Prices'!E7</f>
        <v>0.44608721022671904</v>
      </c>
      <c r="I7" s="17">
        <v>2.7469319192573689</v>
      </c>
      <c r="J7" s="16">
        <f t="shared" si="0"/>
        <v>3.1930191294840879</v>
      </c>
      <c r="K7" s="4">
        <v>248.86802596253199</v>
      </c>
      <c r="L7" s="5">
        <v>930216.64041658118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14</v>
      </c>
      <c r="F8" s="1" t="s">
        <v>32</v>
      </c>
      <c r="G8" s="1" t="s">
        <v>33</v>
      </c>
      <c r="H8" s="2">
        <f>'Commodity Prices'!E8</f>
        <v>0.46746040167897845</v>
      </c>
      <c r="I8" s="17">
        <v>2.86870273636212</v>
      </c>
      <c r="J8" s="16">
        <f t="shared" si="0"/>
        <v>3.3361631380410985</v>
      </c>
      <c r="K8" s="4">
        <v>249.26605229895901</v>
      </c>
      <c r="L8" s="5">
        <v>973006.6058757439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14</v>
      </c>
      <c r="F9" s="1" t="s">
        <v>32</v>
      </c>
      <c r="G9" s="1" t="s">
        <v>33</v>
      </c>
      <c r="H9" s="2">
        <f>'Commodity Prices'!E9</f>
        <v>0.5117170456482476</v>
      </c>
      <c r="I9" s="17">
        <v>2.9999009963426979</v>
      </c>
      <c r="J9" s="16">
        <f t="shared" si="0"/>
        <v>3.5116180419909453</v>
      </c>
      <c r="K9" s="4">
        <v>249.32937344080401</v>
      </c>
      <c r="L9" s="5">
        <v>1017764.9097460281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14</v>
      </c>
      <c r="F10" s="1" t="s">
        <v>32</v>
      </c>
      <c r="G10" s="1" t="s">
        <v>33</v>
      </c>
      <c r="H10" s="2">
        <f>'Commodity Prices'!E10</f>
        <v>0.54600446482199427</v>
      </c>
      <c r="I10" s="17">
        <v>3.1388725244901421</v>
      </c>
      <c r="J10" s="16">
        <f t="shared" si="0"/>
        <v>3.6848769893121363</v>
      </c>
      <c r="K10" s="4">
        <v>249.25184050810401</v>
      </c>
      <c r="L10" s="5">
        <v>1064582.0955943454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14</v>
      </c>
      <c r="F11" s="1" t="s">
        <v>32</v>
      </c>
      <c r="G11" s="1" t="s">
        <v>33</v>
      </c>
      <c r="H11" s="2">
        <f>'Commodity Prices'!E11</f>
        <v>0.53258069372730077</v>
      </c>
      <c r="I11" s="17">
        <v>3.2877924188165299</v>
      </c>
      <c r="J11" s="16">
        <f t="shared" si="0"/>
        <v>3.8203731125438307</v>
      </c>
      <c r="K11" s="4">
        <v>248.908281995838</v>
      </c>
      <c r="L11" s="5">
        <v>1113552.8719916854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14</v>
      </c>
      <c r="F12" s="1" t="s">
        <v>32</v>
      </c>
      <c r="G12" s="1" t="s">
        <v>33</v>
      </c>
      <c r="H12" s="2">
        <f>'Commodity Prices'!E12</f>
        <v>0.51331673866727001</v>
      </c>
      <c r="I12" s="17">
        <v>3.4432055554992345</v>
      </c>
      <c r="J12" s="16">
        <f t="shared" si="0"/>
        <v>3.9565222941665046</v>
      </c>
      <c r="K12" s="4">
        <v>248.60649525720001</v>
      </c>
      <c r="L12" s="5">
        <v>1164776.304103303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14</v>
      </c>
      <c r="F13" s="1" t="s">
        <v>32</v>
      </c>
      <c r="G13" s="1" t="s">
        <v>33</v>
      </c>
      <c r="H13" s="2">
        <f>'Commodity Prices'!E13</f>
        <v>0.51728631915281253</v>
      </c>
      <c r="I13" s="17">
        <v>3.6052666957167125</v>
      </c>
      <c r="J13" s="16">
        <f t="shared" si="0"/>
        <v>4.1225530148695251</v>
      </c>
      <c r="K13" s="4">
        <v>248.35317089975101</v>
      </c>
      <c r="L13" s="5">
        <v>1218356.0140920549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14</v>
      </c>
      <c r="F14" s="1" t="s">
        <v>32</v>
      </c>
      <c r="G14" s="1" t="s">
        <v>33</v>
      </c>
      <c r="H14" s="2">
        <f>'Commodity Prices'!E14</f>
        <v>0.55966925742237628</v>
      </c>
      <c r="I14" s="17">
        <v>3.7741994008986741</v>
      </c>
      <c r="J14" s="16">
        <f t="shared" si="0"/>
        <v>4.3338686583210499</v>
      </c>
      <c r="K14" s="4">
        <v>248.14981124877801</v>
      </c>
      <c r="L14" s="5">
        <v>1274400.3907402896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14</v>
      </c>
      <c r="F15" s="1" t="s">
        <v>32</v>
      </c>
      <c r="G15" s="1" t="s">
        <v>33</v>
      </c>
      <c r="H15" s="2">
        <f>'Commodity Prices'!E15</f>
        <v>0.61970855033884142</v>
      </c>
      <c r="I15" s="17">
        <v>3.9519892331159894</v>
      </c>
      <c r="J15" s="16">
        <f t="shared" si="0"/>
        <v>4.5716977834548311</v>
      </c>
      <c r="K15" s="4">
        <v>247.88755412358799</v>
      </c>
      <c r="L15" s="5">
        <v>1333022.808714343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14</v>
      </c>
      <c r="F16" s="1" t="s">
        <v>32</v>
      </c>
      <c r="G16" s="1" t="s">
        <v>33</v>
      </c>
      <c r="H16" s="2">
        <f>'Commodity Prices'!E16</f>
        <v>0.56440834039149179</v>
      </c>
      <c r="I16" s="17">
        <v>4.1373547038389118</v>
      </c>
      <c r="J16" s="16">
        <f t="shared" si="0"/>
        <v>4.7017630442304039</v>
      </c>
      <c r="K16" s="4">
        <v>247.673421724126</v>
      </c>
      <c r="L16" s="5">
        <v>1394341.8579152029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14</v>
      </c>
      <c r="F17" s="1" t="s">
        <v>32</v>
      </c>
      <c r="G17" s="1" t="s">
        <v>33</v>
      </c>
      <c r="H17" s="2">
        <f>'Commodity Prices'!E17</f>
        <v>0.58523086160090387</v>
      </c>
      <c r="I17" s="17">
        <v>4.3305674064148496</v>
      </c>
      <c r="J17" s="16">
        <f t="shared" si="0"/>
        <v>4.9157982680157533</v>
      </c>
      <c r="K17" s="4">
        <v>247.50788624886201</v>
      </c>
      <c r="L17" s="5">
        <v>1458481.5833793022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14</v>
      </c>
      <c r="F18" s="1" t="s">
        <v>32</v>
      </c>
      <c r="G18" s="1" t="s">
        <v>33</v>
      </c>
      <c r="H18" s="2">
        <f>'Commodity Prices'!E18</f>
        <v>0.5984158193667668</v>
      </c>
      <c r="I18" s="17">
        <v>4.5319087164793492</v>
      </c>
      <c r="J18" s="16">
        <f t="shared" si="0"/>
        <v>5.1303245358461158</v>
      </c>
      <c r="K18" s="4">
        <v>247.391272876708</v>
      </c>
      <c r="L18" s="5">
        <v>1525571.7362147502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14</v>
      </c>
      <c r="F19" s="1" t="s">
        <v>32</v>
      </c>
      <c r="G19" s="1" t="s">
        <v>33</v>
      </c>
      <c r="H19" s="2">
        <f>'Commodity Prices'!E19</f>
        <v>0.64662740985060585</v>
      </c>
      <c r="I19" s="17">
        <v>4.7417105993596795</v>
      </c>
      <c r="J19" s="16">
        <f t="shared" si="0"/>
        <v>5.3883380092102851</v>
      </c>
      <c r="K19" s="4">
        <v>247.321669256251</v>
      </c>
      <c r="L19" s="5">
        <v>1595748.0360806289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14</v>
      </c>
      <c r="F20" s="1" t="s">
        <v>32</v>
      </c>
      <c r="G20" s="1" t="s">
        <v>33</v>
      </c>
      <c r="H20" s="2">
        <f>'Commodity Prices'!E20</f>
        <v>0.5880290625730481</v>
      </c>
      <c r="I20" s="17">
        <v>4.9603686884081295</v>
      </c>
      <c r="J20" s="16">
        <f t="shared" si="0"/>
        <v>5.5483977509811773</v>
      </c>
      <c r="K20" s="4">
        <v>247.29477495014299</v>
      </c>
      <c r="L20" s="5">
        <v>1669152.4457403379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14</v>
      </c>
      <c r="F21" s="1" t="s">
        <v>32</v>
      </c>
      <c r="G21" s="1" t="s">
        <v>33</v>
      </c>
      <c r="H21" s="2">
        <f>'Commodity Prices'!E21</f>
        <v>0.6093001076467951</v>
      </c>
      <c r="I21" s="17">
        <v>5.188271444785852</v>
      </c>
      <c r="J21" s="16">
        <f t="shared" si="0"/>
        <v>5.7975715524326468</v>
      </c>
      <c r="K21" s="4">
        <v>247.30784462881701</v>
      </c>
      <c r="L21" s="5">
        <v>1745933.4582443936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14</v>
      </c>
      <c r="F22" s="1" t="s">
        <v>32</v>
      </c>
      <c r="G22" s="1" t="s">
        <v>33</v>
      </c>
      <c r="H22" s="2">
        <f>'Commodity Prices'!E22</f>
        <v>0.64603474041775677</v>
      </c>
      <c r="I22" s="17">
        <v>5.4270287988668464</v>
      </c>
      <c r="J22" s="16">
        <f t="shared" si="0"/>
        <v>6.0730635392846031</v>
      </c>
      <c r="K22" s="4">
        <v>247.30343040449401</v>
      </c>
      <c r="L22" s="5">
        <v>1826246.3973236356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14</v>
      </c>
      <c r="F23" s="1" t="s">
        <v>32</v>
      </c>
      <c r="G23" s="1" t="s">
        <v>33</v>
      </c>
      <c r="H23" s="2">
        <f>'Commodity Prices'!E23</f>
        <v>0.65526412073167828</v>
      </c>
      <c r="I23" s="17">
        <v>5.6759144921707625</v>
      </c>
      <c r="J23" s="16">
        <f t="shared" si="0"/>
        <v>6.3311786129024412</v>
      </c>
      <c r="K23" s="4">
        <v>247.336440918541</v>
      </c>
      <c r="L23" s="5">
        <v>1910253.731600523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14</v>
      </c>
      <c r="F24" s="1" t="s">
        <v>32</v>
      </c>
      <c r="G24" s="1" t="s">
        <v>33</v>
      </c>
      <c r="H24" s="2">
        <f>'Commodity Prices'!E24</f>
        <v>0.62066638703371868</v>
      </c>
      <c r="I24" s="17">
        <v>5.9353627142143264</v>
      </c>
      <c r="J24" s="16">
        <f t="shared" si="0"/>
        <v>6.5560291012480452</v>
      </c>
      <c r="K24" s="4">
        <v>247.404942658274</v>
      </c>
      <c r="L24" s="5">
        <v>1998125.4032541472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14</v>
      </c>
      <c r="F25" s="1" t="s">
        <v>32</v>
      </c>
      <c r="G25" s="1" t="s">
        <v>33</v>
      </c>
      <c r="H25" s="2">
        <f>'Commodity Prices'!E25</f>
        <v>0.64778340819211255</v>
      </c>
      <c r="I25" s="17">
        <v>6.205760125344173</v>
      </c>
      <c r="J25" s="16">
        <f t="shared" si="0"/>
        <v>6.8535435335362855</v>
      </c>
      <c r="K25" s="4">
        <v>247.50976387304601</v>
      </c>
      <c r="L25" s="5">
        <v>2090039.1718038381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14</v>
      </c>
      <c r="F26" s="1" t="s">
        <v>32</v>
      </c>
      <c r="G26" s="1" t="s">
        <v>33</v>
      </c>
      <c r="H26" s="2">
        <f>'Commodity Prices'!E26</f>
        <v>0.6549840651864981</v>
      </c>
      <c r="I26" s="17">
        <v>6.4876010718026969</v>
      </c>
      <c r="J26" s="16">
        <f t="shared" si="0"/>
        <v>7.1425851369891946</v>
      </c>
      <c r="K26" s="4">
        <v>247.64802455724899</v>
      </c>
      <c r="L26" s="5">
        <v>2186180.9737068149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14</v>
      </c>
      <c r="F27" s="1" t="s">
        <v>32</v>
      </c>
      <c r="G27" s="1" t="s">
        <v>33</v>
      </c>
      <c r="H27" s="2">
        <f>'Commodity Prices'!E27</f>
        <v>0.64356046217292584</v>
      </c>
      <c r="I27" s="17">
        <v>6.7813156153057887</v>
      </c>
      <c r="J27" s="16">
        <f t="shared" si="0"/>
        <v>7.4248760774787144</v>
      </c>
      <c r="K27" s="4">
        <v>247.82021631223401</v>
      </c>
      <c r="L27" s="5">
        <v>2286745.2984973285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14</v>
      </c>
      <c r="F28" s="1" t="s">
        <v>32</v>
      </c>
      <c r="G28" s="1" t="s">
        <v>33</v>
      </c>
      <c r="H28" s="2">
        <f>H2</f>
        <v>0.47274268781207007</v>
      </c>
      <c r="I28" s="2">
        <v>2.2793087532825149</v>
      </c>
      <c r="J28" s="16">
        <f t="shared" si="0"/>
        <v>2.7520514410945851</v>
      </c>
      <c r="K28" s="3">
        <v>239.52751993915845</v>
      </c>
      <c r="L28" s="5">
        <f>L2</f>
        <v>742892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14</v>
      </c>
      <c r="F29" s="1" t="s">
        <v>32</v>
      </c>
      <c r="G29" s="1" t="s">
        <v>33</v>
      </c>
      <c r="H29" s="2">
        <f t="shared" ref="H29:H92" si="2">H3</f>
        <v>0.45422198000031516</v>
      </c>
      <c r="I29" s="2">
        <v>2.4429975974585845</v>
      </c>
      <c r="J29" s="16">
        <f t="shared" si="0"/>
        <v>2.8972195774588996</v>
      </c>
      <c r="K29" s="3">
        <v>237.78100826461571</v>
      </c>
      <c r="L29" s="5">
        <f t="shared" ref="L29:L92" si="3">L3</f>
        <v>777065.03200000001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14</v>
      </c>
      <c r="F30" s="1" t="s">
        <v>32</v>
      </c>
      <c r="G30" s="1" t="s">
        <v>33</v>
      </c>
      <c r="H30" s="2">
        <f t="shared" si="2"/>
        <v>0.41994964633083853</v>
      </c>
      <c r="I30" s="2">
        <v>2.6281097507117051</v>
      </c>
      <c r="J30" s="16">
        <f t="shared" si="0"/>
        <v>3.0480593970425436</v>
      </c>
      <c r="K30" s="3">
        <v>235.17888908052984</v>
      </c>
      <c r="L30" s="5">
        <f t="shared" si="3"/>
        <v>812810.02347200003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14</v>
      </c>
      <c r="F31" s="1" t="s">
        <v>32</v>
      </c>
      <c r="G31" s="1" t="s">
        <v>33</v>
      </c>
      <c r="H31" s="2">
        <f t="shared" si="2"/>
        <v>0.47045653912053365</v>
      </c>
      <c r="I31" s="2">
        <v>2.8347557877140299</v>
      </c>
      <c r="J31" s="16">
        <f t="shared" si="0"/>
        <v>3.3052123268345635</v>
      </c>
      <c r="K31" s="3">
        <v>231.98922250155076</v>
      </c>
      <c r="L31" s="5">
        <f t="shared" si="3"/>
        <v>850199.2845517121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14</v>
      </c>
      <c r="F32" s="1" t="s">
        <v>32</v>
      </c>
      <c r="G32" s="1" t="s">
        <v>33</v>
      </c>
      <c r="H32" s="2">
        <f t="shared" si="2"/>
        <v>0.44610930106965618</v>
      </c>
      <c r="I32" s="2">
        <v>3.1001531905056718</v>
      </c>
      <c r="J32" s="16">
        <f t="shared" si="0"/>
        <v>3.546262491575328</v>
      </c>
      <c r="K32" s="3">
        <v>225.70539157599598</v>
      </c>
      <c r="L32" s="5">
        <f t="shared" si="3"/>
        <v>889308.45164109091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14</v>
      </c>
      <c r="F33" s="1" t="s">
        <v>32</v>
      </c>
      <c r="G33" s="1" t="s">
        <v>33</v>
      </c>
      <c r="H33" s="2">
        <f t="shared" si="2"/>
        <v>0.44608721022671904</v>
      </c>
      <c r="I33" s="2">
        <v>3.4067244564473698</v>
      </c>
      <c r="J33" s="16">
        <f t="shared" si="0"/>
        <v>3.8528116666740888</v>
      </c>
      <c r="K33" s="3">
        <v>218.5393805323485</v>
      </c>
      <c r="L33" s="5">
        <f t="shared" si="3"/>
        <v>930216.64041658118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14</v>
      </c>
      <c r="F34" s="1" t="s">
        <v>32</v>
      </c>
      <c r="G34" s="1" t="s">
        <v>33</v>
      </c>
      <c r="H34" s="2">
        <f t="shared" si="2"/>
        <v>0.46746040167897845</v>
      </c>
      <c r="I34" s="2">
        <v>3.7655714958506965</v>
      </c>
      <c r="J34" s="16">
        <f t="shared" si="0"/>
        <v>4.233031897529675</v>
      </c>
      <c r="K34" s="3">
        <v>210.36691885417562</v>
      </c>
      <c r="L34" s="5">
        <f t="shared" si="3"/>
        <v>973006.6058757439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14</v>
      </c>
      <c r="F35" s="1" t="s">
        <v>32</v>
      </c>
      <c r="G35" s="1" t="s">
        <v>33</v>
      </c>
      <c r="H35" s="2">
        <f t="shared" si="2"/>
        <v>0.5117170456482476</v>
      </c>
      <c r="I35" s="2">
        <v>4.1987208859544554</v>
      </c>
      <c r="J35" s="16">
        <f t="shared" si="0"/>
        <v>4.7104379316027032</v>
      </c>
      <c r="K35" s="3">
        <v>200.7395593306473</v>
      </c>
      <c r="L35" s="5">
        <f t="shared" si="3"/>
        <v>1017764.9097460281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14</v>
      </c>
      <c r="F36" s="1" t="s">
        <v>32</v>
      </c>
      <c r="G36" s="1" t="s">
        <v>33</v>
      </c>
      <c r="H36" s="2">
        <f t="shared" si="2"/>
        <v>0.54600446482199427</v>
      </c>
      <c r="I36" s="2">
        <v>4.7168086219594079</v>
      </c>
      <c r="J36" s="16">
        <f t="shared" si="0"/>
        <v>5.262813086781402</v>
      </c>
      <c r="K36" s="3">
        <v>190.12680238272523</v>
      </c>
      <c r="L36" s="5">
        <f t="shared" si="3"/>
        <v>1064582.0955943454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14</v>
      </c>
      <c r="F37" s="1" t="s">
        <v>32</v>
      </c>
      <c r="G37" s="1" t="s">
        <v>33</v>
      </c>
      <c r="H37" s="2">
        <f t="shared" si="2"/>
        <v>0.53258069372730077</v>
      </c>
      <c r="I37" s="2">
        <v>5.3455521637500008</v>
      </c>
      <c r="J37" s="16">
        <f t="shared" si="0"/>
        <v>5.8781328574773015</v>
      </c>
      <c r="K37" s="3">
        <v>178.50100100466972</v>
      </c>
      <c r="L37" s="5">
        <f t="shared" si="3"/>
        <v>1113552.8719916854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14</v>
      </c>
      <c r="F38" s="1" t="s">
        <v>32</v>
      </c>
      <c r="G38" s="1" t="s">
        <v>33</v>
      </c>
      <c r="H38" s="2">
        <f t="shared" si="2"/>
        <v>0.51331673866727001</v>
      </c>
      <c r="I38" s="2">
        <v>6.1107991359978486</v>
      </c>
      <c r="J38" s="16">
        <f t="shared" si="0"/>
        <v>6.6241158746651188</v>
      </c>
      <c r="K38" s="3">
        <v>166.14101035477762</v>
      </c>
      <c r="L38" s="5">
        <f t="shared" si="3"/>
        <v>1164776.304103303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14</v>
      </c>
      <c r="F39" s="1" t="s">
        <v>32</v>
      </c>
      <c r="G39" s="1" t="s">
        <v>33</v>
      </c>
      <c r="H39" s="2">
        <f t="shared" si="2"/>
        <v>0.51728631915281253</v>
      </c>
      <c r="I39" s="2">
        <v>7.0439209815684416</v>
      </c>
      <c r="J39" s="16">
        <f t="shared" si="0"/>
        <v>7.5612073007212537</v>
      </c>
      <c r="K39" s="3">
        <v>153.35643646177874</v>
      </c>
      <c r="L39" s="5">
        <f t="shared" si="3"/>
        <v>1218356.0140920549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14</v>
      </c>
      <c r="F40" s="1" t="s">
        <v>32</v>
      </c>
      <c r="G40" s="1" t="s">
        <v>33</v>
      </c>
      <c r="H40" s="2">
        <f t="shared" si="2"/>
        <v>0.55966925742237628</v>
      </c>
      <c r="I40" s="2">
        <v>8.1942910363171784</v>
      </c>
      <c r="J40" s="16">
        <f t="shared" si="0"/>
        <v>8.7539602937395546</v>
      </c>
      <c r="K40" s="3">
        <v>140.26416380216426</v>
      </c>
      <c r="L40" s="5">
        <f t="shared" si="3"/>
        <v>1274400.3907402896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14</v>
      </c>
      <c r="F41" s="1" t="s">
        <v>32</v>
      </c>
      <c r="G41" s="1" t="s">
        <v>33</v>
      </c>
      <c r="H41" s="2">
        <f t="shared" si="2"/>
        <v>0.61970855033884142</v>
      </c>
      <c r="I41" s="2">
        <v>9.631631983014147</v>
      </c>
      <c r="J41" s="16">
        <f t="shared" si="0"/>
        <v>10.251340533352989</v>
      </c>
      <c r="K41" s="3">
        <v>126.96963158969996</v>
      </c>
      <c r="L41" s="5">
        <f t="shared" si="3"/>
        <v>1333022.808714343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14</v>
      </c>
      <c r="F42" s="1" t="s">
        <v>32</v>
      </c>
      <c r="G42" s="1" t="s">
        <v>33</v>
      </c>
      <c r="H42" s="2">
        <f t="shared" si="2"/>
        <v>0.56440834039149179</v>
      </c>
      <c r="I42" s="2">
        <v>11.465294441924316</v>
      </c>
      <c r="J42" s="16">
        <f t="shared" si="0"/>
        <v>12.029702782315807</v>
      </c>
      <c r="K42" s="3">
        <v>113.48962349020178</v>
      </c>
      <c r="L42" s="5">
        <f t="shared" si="3"/>
        <v>1394341.8579152029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14</v>
      </c>
      <c r="F43" s="1" t="s">
        <v>32</v>
      </c>
      <c r="G43" s="1" t="s">
        <v>33</v>
      </c>
      <c r="H43" s="2">
        <f t="shared" si="2"/>
        <v>0.58523086160090387</v>
      </c>
      <c r="I43" s="2">
        <v>13.86522645394329</v>
      </c>
      <c r="J43" s="16">
        <f t="shared" si="0"/>
        <v>14.450457315544194</v>
      </c>
      <c r="K43" s="3">
        <v>99.85182995603509</v>
      </c>
      <c r="L43" s="5">
        <f t="shared" si="3"/>
        <v>1458481.5833793022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14</v>
      </c>
      <c r="F44" s="1" t="s">
        <v>32</v>
      </c>
      <c r="G44" s="1" t="s">
        <v>33</v>
      </c>
      <c r="H44" s="2">
        <f t="shared" si="2"/>
        <v>0.5984158193667668</v>
      </c>
      <c r="I44" s="2">
        <v>16.941969076404625</v>
      </c>
      <c r="J44" s="16">
        <f t="shared" si="0"/>
        <v>17.540384895771393</v>
      </c>
      <c r="K44" s="3">
        <v>86.948228657802758</v>
      </c>
      <c r="L44" s="5">
        <f t="shared" si="3"/>
        <v>1525571.7362147502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14</v>
      </c>
      <c r="F45" s="1" t="s">
        <v>32</v>
      </c>
      <c r="G45" s="1" t="s">
        <v>33</v>
      </c>
      <c r="H45" s="2">
        <f t="shared" si="2"/>
        <v>0.64662740985060585</v>
      </c>
      <c r="I45" s="2">
        <v>20.964510484562187</v>
      </c>
      <c r="J45" s="16">
        <f t="shared" si="0"/>
        <v>21.611137894412792</v>
      </c>
      <c r="K45" s="3">
        <v>74.762105759522029</v>
      </c>
      <c r="L45" s="5">
        <f t="shared" si="3"/>
        <v>1595748.0360806289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14</v>
      </c>
      <c r="F46" s="1" t="s">
        <v>32</v>
      </c>
      <c r="G46" s="1" t="s">
        <v>33</v>
      </c>
      <c r="H46" s="2">
        <f t="shared" si="2"/>
        <v>0.5880290625730481</v>
      </c>
      <c r="I46" s="2">
        <v>26.432120044499989</v>
      </c>
      <c r="J46" s="16">
        <f t="shared" si="0"/>
        <v>27.020149107073038</v>
      </c>
      <c r="K46" s="3">
        <v>63.092230514942571</v>
      </c>
      <c r="L46" s="5">
        <f t="shared" si="3"/>
        <v>1669152.4457403379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14</v>
      </c>
      <c r="F47" s="1" t="s">
        <v>32</v>
      </c>
      <c r="G47" s="1" t="s">
        <v>33</v>
      </c>
      <c r="H47" s="2">
        <f t="shared" si="2"/>
        <v>0.6093001076467951</v>
      </c>
      <c r="I47" s="2">
        <v>33.117562375918972</v>
      </c>
      <c r="J47" s="16">
        <f t="shared" si="0"/>
        <v>33.726862483565768</v>
      </c>
      <c r="K47" s="3">
        <v>53.578573235529348</v>
      </c>
      <c r="L47" s="5">
        <f t="shared" si="3"/>
        <v>1745933.4582443936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14</v>
      </c>
      <c r="F48" s="1" t="s">
        <v>32</v>
      </c>
      <c r="G48" s="1" t="s">
        <v>33</v>
      </c>
      <c r="H48" s="2">
        <f t="shared" si="2"/>
        <v>0.64603474041775677</v>
      </c>
      <c r="I48" s="2">
        <v>40.537496422850303</v>
      </c>
      <c r="J48" s="16">
        <f t="shared" si="0"/>
        <v>41.183531163268057</v>
      </c>
      <c r="K48" s="3">
        <v>46.572999794559678</v>
      </c>
      <c r="L48" s="5">
        <f t="shared" si="3"/>
        <v>1826246.3973236356</v>
      </c>
    </row>
    <row r="49" spans="1:13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14</v>
      </c>
      <c r="F49" s="1" t="s">
        <v>32</v>
      </c>
      <c r="G49" s="1" t="s">
        <v>33</v>
      </c>
      <c r="H49" s="2">
        <f t="shared" si="2"/>
        <v>0.65526412073167828</v>
      </c>
      <c r="I49" s="2">
        <v>48.780785617711921</v>
      </c>
      <c r="J49" s="16">
        <f t="shared" si="0"/>
        <v>49.4360497384436</v>
      </c>
      <c r="K49" s="3">
        <v>41.179775338605737</v>
      </c>
      <c r="L49" s="5">
        <f t="shared" si="3"/>
        <v>1910253.731600523</v>
      </c>
    </row>
    <row r="50" spans="1:13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14</v>
      </c>
      <c r="F50" s="1" t="s">
        <v>32</v>
      </c>
      <c r="G50" s="1" t="s">
        <v>33</v>
      </c>
      <c r="H50" s="2">
        <f t="shared" si="2"/>
        <v>0.62066638703371868</v>
      </c>
      <c r="I50" s="2">
        <v>54.700986083378247</v>
      </c>
      <c r="J50" s="16">
        <f t="shared" si="0"/>
        <v>55.321652470411962</v>
      </c>
      <c r="K50" s="3">
        <v>39.07322299538086</v>
      </c>
      <c r="L50" s="5">
        <f t="shared" si="3"/>
        <v>1998125.4032541472</v>
      </c>
    </row>
    <row r="51" spans="1:13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14</v>
      </c>
      <c r="F51" s="1" t="s">
        <v>32</v>
      </c>
      <c r="G51" s="1" t="s">
        <v>33</v>
      </c>
      <c r="H51" s="2">
        <f t="shared" si="2"/>
        <v>0.64778340819211255</v>
      </c>
      <c r="I51" s="2">
        <v>58.9789241284493</v>
      </c>
      <c r="J51" s="16">
        <f t="shared" si="0"/>
        <v>59.626707536641412</v>
      </c>
      <c r="K51" s="3">
        <v>38.558414990711896</v>
      </c>
      <c r="L51" s="5">
        <f t="shared" si="3"/>
        <v>2090039.1718038381</v>
      </c>
    </row>
    <row r="52" spans="1:13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14</v>
      </c>
      <c r="F52" s="1" t="s">
        <v>32</v>
      </c>
      <c r="G52" s="1" t="s">
        <v>33</v>
      </c>
      <c r="H52" s="2">
        <f t="shared" si="2"/>
        <v>0.6549840651864981</v>
      </c>
      <c r="I52" s="2">
        <v>63.168333980035726</v>
      </c>
      <c r="J52" s="16">
        <f t="shared" si="0"/>
        <v>63.823318045222223</v>
      </c>
      <c r="K52" s="3">
        <v>38.305243229609715</v>
      </c>
      <c r="L52" s="5">
        <f t="shared" si="3"/>
        <v>2186180.9737068149</v>
      </c>
    </row>
    <row r="53" spans="1:13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14</v>
      </c>
      <c r="F53" s="1" t="s">
        <v>32</v>
      </c>
      <c r="G53" s="1" t="s">
        <v>33</v>
      </c>
      <c r="H53" s="2">
        <f t="shared" si="2"/>
        <v>0.64356046217292584</v>
      </c>
      <c r="I53" s="2">
        <v>67.475857055197793</v>
      </c>
      <c r="J53" s="16">
        <f t="shared" si="0"/>
        <v>68.119417517370721</v>
      </c>
      <c r="K53" s="3">
        <v>38.154947966786807</v>
      </c>
      <c r="L53" s="5">
        <f t="shared" si="3"/>
        <v>2286745.2984973285</v>
      </c>
    </row>
    <row r="54" spans="1:13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14</v>
      </c>
      <c r="F54" s="1" t="s">
        <v>32</v>
      </c>
      <c r="G54" s="1" t="s">
        <v>33</v>
      </c>
      <c r="H54" s="2">
        <f t="shared" si="2"/>
        <v>0.47274268781207007</v>
      </c>
      <c r="I54" s="2">
        <v>2.6807336437701488</v>
      </c>
      <c r="J54" s="16">
        <f t="shared" si="0"/>
        <v>3.153476331582219</v>
      </c>
      <c r="K54" s="3">
        <v>203.65961165822836</v>
      </c>
      <c r="L54" s="5">
        <f t="shared" si="3"/>
        <v>742892</v>
      </c>
      <c r="M54" s="15"/>
    </row>
    <row r="55" spans="1:13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14</v>
      </c>
      <c r="F55" s="1" t="s">
        <v>32</v>
      </c>
      <c r="G55" s="1" t="s">
        <v>33</v>
      </c>
      <c r="H55" s="2">
        <f t="shared" si="2"/>
        <v>0.45422198000031516</v>
      </c>
      <c r="I55" s="2">
        <v>3.2658064321698252</v>
      </c>
      <c r="J55" s="16">
        <f t="shared" si="0"/>
        <v>3.7200284121701404</v>
      </c>
      <c r="K55" s="3">
        <v>177.87289111491611</v>
      </c>
      <c r="L55" s="5">
        <f t="shared" si="3"/>
        <v>777065.03200000001</v>
      </c>
    </row>
    <row r="56" spans="1:13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14</v>
      </c>
      <c r="F56" s="1" t="s">
        <v>32</v>
      </c>
      <c r="G56" s="1" t="s">
        <v>33</v>
      </c>
      <c r="H56" s="2">
        <f t="shared" si="2"/>
        <v>0.41994964633083853</v>
      </c>
      <c r="I56" s="2">
        <v>4.2090720920688325</v>
      </c>
      <c r="J56" s="16">
        <f t="shared" si="0"/>
        <v>4.629021738399671</v>
      </c>
      <c r="K56" s="3">
        <v>146.84375036453508</v>
      </c>
      <c r="L56" s="5">
        <f t="shared" si="3"/>
        <v>812810.02347200003</v>
      </c>
    </row>
    <row r="57" spans="1:13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14</v>
      </c>
      <c r="F57" s="1" t="s">
        <v>32</v>
      </c>
      <c r="G57" s="1" t="s">
        <v>33</v>
      </c>
      <c r="H57" s="2">
        <f t="shared" si="2"/>
        <v>0.47045653912053365</v>
      </c>
      <c r="I57" s="2">
        <v>5.6687324415884648</v>
      </c>
      <c r="J57" s="16">
        <f t="shared" si="0"/>
        <v>6.1391889807089983</v>
      </c>
      <c r="K57" s="3">
        <v>116.01055402594906</v>
      </c>
      <c r="L57" s="5">
        <f t="shared" si="3"/>
        <v>850199.2845517121</v>
      </c>
    </row>
    <row r="58" spans="1:13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14</v>
      </c>
      <c r="F58" s="1" t="s">
        <v>32</v>
      </c>
      <c r="G58" s="1" t="s">
        <v>33</v>
      </c>
      <c r="H58" s="2">
        <f t="shared" si="2"/>
        <v>0.44610930106965618</v>
      </c>
      <c r="I58" s="2">
        <v>6.7867958518685869</v>
      </c>
      <c r="J58" s="16">
        <f t="shared" si="0"/>
        <v>7.2329051529382431</v>
      </c>
      <c r="K58" s="3">
        <v>103.10038861946964</v>
      </c>
      <c r="L58" s="5">
        <f t="shared" si="3"/>
        <v>889308.45164109091</v>
      </c>
    </row>
    <row r="59" spans="1:13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14</v>
      </c>
      <c r="F59" s="1" t="s">
        <v>32</v>
      </c>
      <c r="G59" s="1" t="s">
        <v>33</v>
      </c>
      <c r="H59" s="2">
        <f t="shared" si="2"/>
        <v>0.44608721022671904</v>
      </c>
      <c r="I59" s="2">
        <v>7.6525620086024126</v>
      </c>
      <c r="J59" s="16">
        <f t="shared" si="0"/>
        <v>8.0986492188291308</v>
      </c>
      <c r="K59" s="3">
        <v>97.288130631218309</v>
      </c>
      <c r="L59" s="5">
        <f t="shared" si="3"/>
        <v>930216.64041658118</v>
      </c>
    </row>
    <row r="60" spans="1:13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14</v>
      </c>
      <c r="F60" s="1" t="s">
        <v>32</v>
      </c>
      <c r="G60" s="1" t="s">
        <v>33</v>
      </c>
      <c r="H60" s="2">
        <f t="shared" si="2"/>
        <v>0.46746040167897845</v>
      </c>
      <c r="I60" s="2">
        <v>8.6497181859737324</v>
      </c>
      <c r="J60" s="16">
        <f t="shared" si="0"/>
        <v>9.1171785876527114</v>
      </c>
      <c r="K60" s="3">
        <v>91.581211812399033</v>
      </c>
      <c r="L60" s="5">
        <f t="shared" si="3"/>
        <v>973006.6058757439</v>
      </c>
    </row>
    <row r="61" spans="1:13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14</v>
      </c>
      <c r="F61" s="1" t="s">
        <v>32</v>
      </c>
      <c r="G61" s="1" t="s">
        <v>33</v>
      </c>
      <c r="H61" s="2">
        <f t="shared" si="2"/>
        <v>0.5117170456482476</v>
      </c>
      <c r="I61" s="2">
        <v>9.8257229929101619</v>
      </c>
      <c r="J61" s="16">
        <f t="shared" si="0"/>
        <v>10.337440038558409</v>
      </c>
      <c r="K61" s="3">
        <v>85.779884188374524</v>
      </c>
      <c r="L61" s="5">
        <f t="shared" si="3"/>
        <v>1017764.9097460281</v>
      </c>
    </row>
    <row r="62" spans="1:13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14</v>
      </c>
      <c r="F62" s="1" t="s">
        <v>32</v>
      </c>
      <c r="G62" s="1" t="s">
        <v>33</v>
      </c>
      <c r="H62" s="2">
        <f t="shared" si="2"/>
        <v>0.54600446482199427</v>
      </c>
      <c r="I62" s="2">
        <v>11.197855854172339</v>
      </c>
      <c r="J62" s="16">
        <f t="shared" si="0"/>
        <v>11.743860318994333</v>
      </c>
      <c r="K62" s="3">
        <v>80.086022933601583</v>
      </c>
      <c r="L62" s="5">
        <f t="shared" si="3"/>
        <v>1064582.0955943454</v>
      </c>
    </row>
    <row r="63" spans="1:13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14</v>
      </c>
      <c r="F63" s="1" t="s">
        <v>32</v>
      </c>
      <c r="G63" s="1" t="s">
        <v>33</v>
      </c>
      <c r="H63" s="2">
        <f t="shared" si="2"/>
        <v>0.53258069372730077</v>
      </c>
      <c r="I63" s="2">
        <v>12.821498090801574</v>
      </c>
      <c r="J63" s="16">
        <f t="shared" si="0"/>
        <v>13.354078784528875</v>
      </c>
      <c r="K63" s="3">
        <v>74.420820827217341</v>
      </c>
      <c r="L63" s="5">
        <f t="shared" si="3"/>
        <v>1113552.8719916854</v>
      </c>
    </row>
    <row r="64" spans="1:13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14</v>
      </c>
      <c r="F64" s="1" t="s">
        <v>32</v>
      </c>
      <c r="G64" s="1" t="s">
        <v>33</v>
      </c>
      <c r="H64" s="2">
        <f t="shared" si="2"/>
        <v>0.51331673866727001</v>
      </c>
      <c r="I64" s="2">
        <v>11.784443472511374</v>
      </c>
      <c r="J64" s="16">
        <f t="shared" si="0"/>
        <v>12.297760211178643</v>
      </c>
      <c r="K64" s="3">
        <v>86.152082183429968</v>
      </c>
      <c r="L64" s="5">
        <f t="shared" si="3"/>
        <v>1164776.304103303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14</v>
      </c>
      <c r="F65" s="1" t="s">
        <v>32</v>
      </c>
      <c r="G65" s="1" t="s">
        <v>33</v>
      </c>
      <c r="H65" s="2">
        <f t="shared" si="2"/>
        <v>0.51728631915281253</v>
      </c>
      <c r="I65" s="2">
        <v>12.46884380795621</v>
      </c>
      <c r="J65" s="16">
        <f t="shared" si="0"/>
        <v>12.986130127109023</v>
      </c>
      <c r="K65" s="3">
        <v>86.634385440164834</v>
      </c>
      <c r="L65" s="5">
        <f t="shared" si="3"/>
        <v>1218356.0140920549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14</v>
      </c>
      <c r="F66" s="1" t="s">
        <v>32</v>
      </c>
      <c r="G66" s="1" t="s">
        <v>33</v>
      </c>
      <c r="H66" s="2">
        <f t="shared" si="2"/>
        <v>0.55966925742237628</v>
      </c>
      <c r="I66" s="2">
        <v>12.099040621838823</v>
      </c>
      <c r="J66" s="16">
        <f t="shared" ref="J66:J105" si="4">H66+I66</f>
        <v>12.658709879261199</v>
      </c>
      <c r="K66" s="3">
        <v>94.996406416388851</v>
      </c>
      <c r="L66" s="5">
        <f t="shared" si="3"/>
        <v>1274400.3907402896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5">_xlfn.CONCAT(B67, " ", C67)</f>
        <v>2024 AAFS 4 Demand Constant RR</v>
      </c>
      <c r="E67" s="1" t="s">
        <v>14</v>
      </c>
      <c r="F67" s="1" t="s">
        <v>32</v>
      </c>
      <c r="G67" s="1" t="s">
        <v>33</v>
      </c>
      <c r="H67" s="2">
        <f t="shared" si="2"/>
        <v>0.61970855033884142</v>
      </c>
      <c r="I67" s="2">
        <v>12.408199042538033</v>
      </c>
      <c r="J67" s="16">
        <f t="shared" si="4"/>
        <v>13.027907592876875</v>
      </c>
      <c r="K67" s="3">
        <v>98.557797170920821</v>
      </c>
      <c r="L67" s="5">
        <f t="shared" si="3"/>
        <v>1333022.808714343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5"/>
        <v>2024 AAFS 4 Demand Constant RR</v>
      </c>
      <c r="E68" s="1" t="s">
        <v>14</v>
      </c>
      <c r="F68" s="1" t="s">
        <v>32</v>
      </c>
      <c r="G68" s="1" t="s">
        <v>33</v>
      </c>
      <c r="H68" s="2">
        <f t="shared" si="2"/>
        <v>0.56440834039149179</v>
      </c>
      <c r="I68" s="2">
        <v>12.300154350854285</v>
      </c>
      <c r="J68" s="16">
        <f t="shared" si="4"/>
        <v>12.864562691245776</v>
      </c>
      <c r="K68" s="3">
        <v>105.78663586672161</v>
      </c>
      <c r="L68" s="5">
        <f t="shared" si="3"/>
        <v>1394341.8579152029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5"/>
        <v>2024 AAFS 4 Demand Constant RR</v>
      </c>
      <c r="E69" s="1" t="s">
        <v>14</v>
      </c>
      <c r="F69" s="1" t="s">
        <v>32</v>
      </c>
      <c r="G69" s="1" t="s">
        <v>33</v>
      </c>
      <c r="H69" s="2">
        <f t="shared" si="2"/>
        <v>0.58523086160090387</v>
      </c>
      <c r="I69" s="2">
        <v>12.451663097364788</v>
      </c>
      <c r="J69" s="16">
        <f t="shared" si="4"/>
        <v>13.036893958965692</v>
      </c>
      <c r="K69" s="3">
        <v>111.18741515533512</v>
      </c>
      <c r="L69" s="5">
        <f t="shared" si="3"/>
        <v>1458481.5833793022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5"/>
        <v>2024 AAFS 4 Demand Constant RR</v>
      </c>
      <c r="E70" s="1" t="s">
        <v>14</v>
      </c>
      <c r="F70" s="1" t="s">
        <v>32</v>
      </c>
      <c r="G70" s="1" t="s">
        <v>33</v>
      </c>
      <c r="H70" s="2">
        <f t="shared" si="2"/>
        <v>0.5984158193667668</v>
      </c>
      <c r="I70" s="2">
        <v>12.290158116766603</v>
      </c>
      <c r="J70" s="16">
        <f t="shared" si="4"/>
        <v>12.888573936133371</v>
      </c>
      <c r="K70" s="3">
        <v>119.85803495555039</v>
      </c>
      <c r="L70" s="5">
        <f t="shared" si="3"/>
        <v>1525571.7362147502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5"/>
        <v>2024 AAFS 4 Demand Constant RR</v>
      </c>
      <c r="E71" s="1" t="s">
        <v>14</v>
      </c>
      <c r="F71" s="1" t="s">
        <v>32</v>
      </c>
      <c r="G71" s="1" t="s">
        <v>33</v>
      </c>
      <c r="H71" s="2">
        <f t="shared" si="2"/>
        <v>0.64662740985060585</v>
      </c>
      <c r="I71" s="2">
        <v>12.025662180309387</v>
      </c>
      <c r="J71" s="16">
        <f t="shared" si="4"/>
        <v>12.672289590159993</v>
      </c>
      <c r="K71" s="3">
        <v>130.3338582560385</v>
      </c>
      <c r="L71" s="5">
        <f t="shared" si="3"/>
        <v>1595748.0360806289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5"/>
        <v>2024 AAFS 4 Demand Constant RR</v>
      </c>
      <c r="E72" s="1" t="s">
        <v>14</v>
      </c>
      <c r="F72" s="1" t="s">
        <v>32</v>
      </c>
      <c r="G72" s="1" t="s">
        <v>33</v>
      </c>
      <c r="H72" s="2">
        <f t="shared" si="2"/>
        <v>0.5880290625730481</v>
      </c>
      <c r="I72" s="2">
        <v>11.870510941835501</v>
      </c>
      <c r="J72" s="16">
        <f t="shared" si="4"/>
        <v>12.458540004408549</v>
      </c>
      <c r="K72" s="3">
        <v>140.48775314033463</v>
      </c>
      <c r="L72" s="5">
        <f t="shared" si="3"/>
        <v>1669152.4457403379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5"/>
        <v>2024 AAFS 4 Demand Constant RR</v>
      </c>
      <c r="E73" s="1" t="s">
        <v>14</v>
      </c>
      <c r="F73" s="1" t="s">
        <v>32</v>
      </c>
      <c r="G73" s="1" t="s">
        <v>33</v>
      </c>
      <c r="H73" s="2">
        <f t="shared" si="2"/>
        <v>0.6093001076467951</v>
      </c>
      <c r="I73" s="2">
        <v>11.767693045089436</v>
      </c>
      <c r="J73" s="16">
        <f t="shared" si="4"/>
        <v>12.376993152736231</v>
      </c>
      <c r="K73" s="3">
        <v>150.78501235047301</v>
      </c>
      <c r="L73" s="5">
        <f t="shared" si="3"/>
        <v>1745933.4582443936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5"/>
        <v>2024 AAFS 4 Demand Constant RR</v>
      </c>
      <c r="E74" s="1" t="s">
        <v>14</v>
      </c>
      <c r="F74" s="1" t="s">
        <v>32</v>
      </c>
      <c r="G74" s="1" t="s">
        <v>33</v>
      </c>
      <c r="H74" s="2">
        <f t="shared" si="2"/>
        <v>0.64603474041775677</v>
      </c>
      <c r="I74" s="2">
        <v>11.705547579059614</v>
      </c>
      <c r="J74" s="16">
        <f t="shared" si="4"/>
        <v>12.351582319477371</v>
      </c>
      <c r="K74" s="3">
        <v>161.28701368492861</v>
      </c>
      <c r="L74" s="5">
        <f t="shared" si="3"/>
        <v>1826246.3973236356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5"/>
        <v>2024 AAFS 4 Demand Constant RR</v>
      </c>
      <c r="E75" s="1" t="s">
        <v>14</v>
      </c>
      <c r="F75" s="1" t="s">
        <v>32</v>
      </c>
      <c r="G75" s="1" t="s">
        <v>33</v>
      </c>
      <c r="H75" s="2">
        <f t="shared" si="2"/>
        <v>0.65526412073167828</v>
      </c>
      <c r="I75" s="2">
        <v>11.706353952458297</v>
      </c>
      <c r="J75" s="16">
        <f t="shared" si="4"/>
        <v>12.361618073189975</v>
      </c>
      <c r="K75" s="3">
        <v>171.59756152394732</v>
      </c>
      <c r="L75" s="5">
        <f t="shared" si="3"/>
        <v>1910253.731600523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5"/>
        <v>2024 AAFS 4 Demand Constant RR</v>
      </c>
      <c r="E76" s="1" t="s">
        <v>14</v>
      </c>
      <c r="F76" s="1" t="s">
        <v>32</v>
      </c>
      <c r="G76" s="1" t="s">
        <v>33</v>
      </c>
      <c r="H76" s="2">
        <f t="shared" si="2"/>
        <v>0.62066638703371868</v>
      </c>
      <c r="I76" s="2">
        <v>11.734404660623191</v>
      </c>
      <c r="J76" s="16">
        <f t="shared" si="4"/>
        <v>12.35507104765691</v>
      </c>
      <c r="K76" s="3">
        <v>182.14335444518008</v>
      </c>
      <c r="L76" s="5">
        <f t="shared" si="3"/>
        <v>1998125.4032541472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5"/>
        <v>2024 AAFS 4 Demand Constant RR</v>
      </c>
      <c r="E77" s="1" t="s">
        <v>14</v>
      </c>
      <c r="F77" s="1" t="s">
        <v>32</v>
      </c>
      <c r="G77" s="1" t="s">
        <v>33</v>
      </c>
      <c r="H77" s="2">
        <f t="shared" si="2"/>
        <v>0.64778340819211255</v>
      </c>
      <c r="I77" s="2">
        <v>11.805443565912942</v>
      </c>
      <c r="J77" s="16">
        <f t="shared" si="4"/>
        <v>12.453226974105053</v>
      </c>
      <c r="K77" s="3">
        <v>192.63434021376352</v>
      </c>
      <c r="L77" s="5">
        <f t="shared" si="3"/>
        <v>2090039.1718038381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5"/>
        <v>2024 AAFS 4 Demand Constant RR</v>
      </c>
      <c r="E78" s="1" t="s">
        <v>14</v>
      </c>
      <c r="F78" s="1" t="s">
        <v>32</v>
      </c>
      <c r="G78" s="1" t="s">
        <v>33</v>
      </c>
      <c r="H78" s="2">
        <f t="shared" si="2"/>
        <v>0.6549840651864981</v>
      </c>
      <c r="I78" s="2">
        <v>11.913266832079218</v>
      </c>
      <c r="J78" s="16">
        <f t="shared" si="4"/>
        <v>12.568250897265717</v>
      </c>
      <c r="K78" s="3">
        <v>203.10788229798959</v>
      </c>
      <c r="L78" s="5">
        <f t="shared" si="3"/>
        <v>2186180.9737068149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5"/>
        <v>2024 AAFS 4 Demand Constant RR</v>
      </c>
      <c r="E79" s="1" t="s">
        <v>14</v>
      </c>
      <c r="F79" s="1" t="s">
        <v>32</v>
      </c>
      <c r="G79" s="1" t="s">
        <v>33</v>
      </c>
      <c r="H79" s="2">
        <f t="shared" si="2"/>
        <v>0.64356046217292584</v>
      </c>
      <c r="I79" s="2">
        <v>12.05916188938065</v>
      </c>
      <c r="J79" s="16">
        <f t="shared" si="4"/>
        <v>12.702722351553577</v>
      </c>
      <c r="K79" s="3">
        <v>213.49226742055475</v>
      </c>
      <c r="L79" s="5">
        <f t="shared" si="3"/>
        <v>2286745.2984973285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5"/>
        <v>2024 AAFS 3 Demand Constant RR</v>
      </c>
      <c r="E80" s="1" t="s">
        <v>14</v>
      </c>
      <c r="F80" s="1" t="s">
        <v>32</v>
      </c>
      <c r="G80" s="1" t="s">
        <v>33</v>
      </c>
      <c r="H80" s="2">
        <f t="shared" si="2"/>
        <v>0.47274268781207007</v>
      </c>
      <c r="I80" s="2">
        <v>2.2988670917747798</v>
      </c>
      <c r="J80" s="16">
        <f t="shared" si="4"/>
        <v>2.77160977958685</v>
      </c>
      <c r="K80" s="3">
        <v>237.48966384476108</v>
      </c>
      <c r="L80" s="5">
        <f t="shared" si="3"/>
        <v>742892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5"/>
        <v>2024 AAFS 3 Demand Constant RR</v>
      </c>
      <c r="E81" s="1" t="s">
        <v>14</v>
      </c>
      <c r="F81" s="1" t="s">
        <v>32</v>
      </c>
      <c r="G81" s="1" t="s">
        <v>33</v>
      </c>
      <c r="H81" s="2">
        <f t="shared" si="2"/>
        <v>0.45422198000031516</v>
      </c>
      <c r="I81" s="2">
        <v>2.5403328708699022</v>
      </c>
      <c r="J81" s="16">
        <f t="shared" si="4"/>
        <v>2.9945548508702173</v>
      </c>
      <c r="K81" s="3">
        <v>228.67020246555927</v>
      </c>
      <c r="L81" s="5">
        <f t="shared" si="3"/>
        <v>777065.03200000001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5"/>
        <v>2024 AAFS 3 Demand Constant RR</v>
      </c>
      <c r="E82" s="1" t="s">
        <v>14</v>
      </c>
      <c r="F82" s="1" t="s">
        <v>32</v>
      </c>
      <c r="G82" s="1" t="s">
        <v>33</v>
      </c>
      <c r="H82" s="2">
        <f t="shared" si="2"/>
        <v>0.41994964633083853</v>
      </c>
      <c r="I82" s="2">
        <v>2.8992645184920547</v>
      </c>
      <c r="J82" s="16">
        <f t="shared" si="4"/>
        <v>3.3192141648228932</v>
      </c>
      <c r="K82" s="3">
        <v>213.18369800750585</v>
      </c>
      <c r="L82" s="5">
        <f t="shared" si="3"/>
        <v>812810.02347200003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5"/>
        <v>2024 AAFS 3 Demand Constant RR</v>
      </c>
      <c r="E83" s="1" t="s">
        <v>14</v>
      </c>
      <c r="F83" s="1" t="s">
        <v>32</v>
      </c>
      <c r="G83" s="1" t="s">
        <v>33</v>
      </c>
      <c r="H83" s="2">
        <f t="shared" si="2"/>
        <v>0.47045653912053365</v>
      </c>
      <c r="I83" s="2">
        <v>3.3414417306918214</v>
      </c>
      <c r="J83" s="16">
        <f t="shared" si="4"/>
        <v>3.8118982698123549</v>
      </c>
      <c r="K83" s="3">
        <v>196.81109059393674</v>
      </c>
      <c r="L83" s="5">
        <f t="shared" si="3"/>
        <v>850199.2845517121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5"/>
        <v>2024 AAFS 3 Demand Constant RR</v>
      </c>
      <c r="E84" s="1" t="s">
        <v>14</v>
      </c>
      <c r="F84" s="1" t="s">
        <v>32</v>
      </c>
      <c r="G84" s="1" t="s">
        <v>33</v>
      </c>
      <c r="H84" s="2">
        <f t="shared" si="2"/>
        <v>0.44610930106965618</v>
      </c>
      <c r="I84" s="2">
        <v>3.9148076239677487</v>
      </c>
      <c r="J84" s="16">
        <f t="shared" si="4"/>
        <v>4.3609169250374045</v>
      </c>
      <c r="K84" s="3">
        <v>178.73708161921684</v>
      </c>
      <c r="L84" s="5">
        <f t="shared" si="3"/>
        <v>889308.45164109091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5"/>
        <v>2024 AAFS 3 Demand Constant RR</v>
      </c>
      <c r="E85" s="1" t="s">
        <v>14</v>
      </c>
      <c r="F85" s="1" t="s">
        <v>32</v>
      </c>
      <c r="G85" s="1" t="s">
        <v>33</v>
      </c>
      <c r="H85" s="2">
        <f t="shared" si="2"/>
        <v>0.44608721022671904</v>
      </c>
      <c r="I85" s="2">
        <v>4.6270525908653459</v>
      </c>
      <c r="J85" s="16">
        <f t="shared" si="4"/>
        <v>5.073139801092065</v>
      </c>
      <c r="K85" s="3">
        <v>160.90231043109316</v>
      </c>
      <c r="L85" s="5">
        <f t="shared" si="3"/>
        <v>930216.64041658118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5"/>
        <v>2024 AAFS 3 Demand Constant RR</v>
      </c>
      <c r="E86" s="1" t="s">
        <v>14</v>
      </c>
      <c r="F86" s="1" t="s">
        <v>32</v>
      </c>
      <c r="G86" s="1" t="s">
        <v>33</v>
      </c>
      <c r="H86" s="2">
        <f t="shared" si="2"/>
        <v>0.46746040167897845</v>
      </c>
      <c r="I86" s="2">
        <v>5.5386450015357056</v>
      </c>
      <c r="J86" s="16">
        <f t="shared" si="4"/>
        <v>6.0061054032146837</v>
      </c>
      <c r="K86" s="3">
        <v>143.02264779338259</v>
      </c>
      <c r="L86" s="5">
        <f t="shared" si="3"/>
        <v>973006.6058757439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5"/>
        <v>2024 AAFS 3 Demand Constant RR</v>
      </c>
      <c r="E87" s="1" t="s">
        <v>14</v>
      </c>
      <c r="F87" s="1" t="s">
        <v>32</v>
      </c>
      <c r="G87" s="1" t="s">
        <v>33</v>
      </c>
      <c r="H87" s="2">
        <f t="shared" si="2"/>
        <v>0.5117170456482476</v>
      </c>
      <c r="I87" s="2">
        <v>6.7426748798612843</v>
      </c>
      <c r="J87" s="16">
        <f t="shared" si="4"/>
        <v>7.2543919255095322</v>
      </c>
      <c r="K87" s="3">
        <v>125.00222766431563</v>
      </c>
      <c r="L87" s="5">
        <f t="shared" si="3"/>
        <v>1017764.9097460281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5"/>
        <v>2024 AAFS 3 Demand Constant RR</v>
      </c>
      <c r="E88" s="1" t="s">
        <v>14</v>
      </c>
      <c r="F88" s="1" t="s">
        <v>32</v>
      </c>
      <c r="G88" s="1" t="s">
        <v>33</v>
      </c>
      <c r="H88" s="2">
        <f t="shared" si="2"/>
        <v>0.54600446482199427</v>
      </c>
      <c r="I88" s="2">
        <v>8.3597298110177931</v>
      </c>
      <c r="J88" s="16">
        <f t="shared" si="4"/>
        <v>8.9057342758397873</v>
      </c>
      <c r="K88" s="3">
        <v>107.27520637837779</v>
      </c>
      <c r="L88" s="5">
        <f t="shared" si="3"/>
        <v>1064582.0955943454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5"/>
        <v>2024 AAFS 3 Demand Constant RR</v>
      </c>
      <c r="E89" s="1" t="s">
        <v>14</v>
      </c>
      <c r="F89" s="1" t="s">
        <v>32</v>
      </c>
      <c r="G89" s="1" t="s">
        <v>33</v>
      </c>
      <c r="H89" s="2">
        <f t="shared" si="2"/>
        <v>0.53258069372730077</v>
      </c>
      <c r="I89" s="2">
        <v>10.605250041159699</v>
      </c>
      <c r="J89" s="16">
        <f t="shared" si="4"/>
        <v>11.137830734887</v>
      </c>
      <c r="K89" s="3">
        <v>89.973023591974794</v>
      </c>
      <c r="L89" s="5">
        <f t="shared" si="3"/>
        <v>1113552.8719916854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5"/>
        <v>2024 AAFS 3 Demand Constant RR</v>
      </c>
      <c r="E90" s="1" t="s">
        <v>14</v>
      </c>
      <c r="F90" s="1" t="s">
        <v>32</v>
      </c>
      <c r="G90" s="1" t="s">
        <v>33</v>
      </c>
      <c r="H90" s="2">
        <f t="shared" si="2"/>
        <v>0.51331673866727001</v>
      </c>
      <c r="I90" s="2">
        <v>12.916155609211453</v>
      </c>
      <c r="J90" s="16">
        <f t="shared" si="4"/>
        <v>13.429472347878722</v>
      </c>
      <c r="K90" s="3">
        <v>78.603446199249305</v>
      </c>
      <c r="L90" s="5">
        <f t="shared" si="3"/>
        <v>1164776.304103303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5"/>
        <v>2024 AAFS 3 Demand Constant RR</v>
      </c>
      <c r="E91" s="1" t="s">
        <v>14</v>
      </c>
      <c r="F91" s="1" t="s">
        <v>32</v>
      </c>
      <c r="G91" s="1" t="s">
        <v>33</v>
      </c>
      <c r="H91" s="2">
        <f t="shared" si="2"/>
        <v>0.51728631915281253</v>
      </c>
      <c r="I91" s="2">
        <v>15.096689845389786</v>
      </c>
      <c r="J91" s="16">
        <f t="shared" si="4"/>
        <v>15.613976164542599</v>
      </c>
      <c r="K91" s="3">
        <v>71.5541374642184</v>
      </c>
      <c r="L91" s="5">
        <f t="shared" si="3"/>
        <v>1218356.0140920549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5"/>
        <v>2024 AAFS 3 Demand Constant RR</v>
      </c>
      <c r="E92" s="1" t="s">
        <v>14</v>
      </c>
      <c r="F92" s="1" t="s">
        <v>32</v>
      </c>
      <c r="G92" s="1" t="s">
        <v>33</v>
      </c>
      <c r="H92" s="2">
        <f t="shared" si="2"/>
        <v>0.55966925742237628</v>
      </c>
      <c r="I92" s="2">
        <v>17.73702031972989</v>
      </c>
      <c r="J92" s="16">
        <f t="shared" si="4"/>
        <v>18.296689577152264</v>
      </c>
      <c r="K92" s="3">
        <v>64.800364404053539</v>
      </c>
      <c r="L92" s="5">
        <f t="shared" si="3"/>
        <v>1274400.3907402896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5"/>
        <v>2024 AAFS 3 Demand Constant RR</v>
      </c>
      <c r="E93" s="1" t="s">
        <v>14</v>
      </c>
      <c r="F93" s="1" t="s">
        <v>32</v>
      </c>
      <c r="G93" s="1" t="s">
        <v>33</v>
      </c>
      <c r="H93" s="2">
        <f t="shared" ref="H93:H105" si="6">H67</f>
        <v>0.61970855033884142</v>
      </c>
      <c r="I93" s="2">
        <v>20.953354963898473</v>
      </c>
      <c r="J93" s="16">
        <f t="shared" si="4"/>
        <v>21.573063514237315</v>
      </c>
      <c r="K93" s="3">
        <v>58.364150590581431</v>
      </c>
      <c r="L93" s="5">
        <f t="shared" ref="L93:L105" si="7">L67</f>
        <v>1333022.808714343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5"/>
        <v>2024 AAFS 3 Demand Constant RR</v>
      </c>
      <c r="E94" s="1" t="s">
        <v>14</v>
      </c>
      <c r="F94" s="1" t="s">
        <v>32</v>
      </c>
      <c r="G94" s="1" t="s">
        <v>33</v>
      </c>
      <c r="H94" s="2">
        <f t="shared" si="6"/>
        <v>0.56440834039149179</v>
      </c>
      <c r="I94" s="2">
        <v>24.720772530475418</v>
      </c>
      <c r="J94" s="16">
        <f t="shared" si="4"/>
        <v>25.28518087086691</v>
      </c>
      <c r="K94" s="3">
        <v>52.635569855845034</v>
      </c>
      <c r="L94" s="5">
        <f t="shared" si="7"/>
        <v>1394341.8579152029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5"/>
        <v>2024 AAFS 3 Demand Constant RR</v>
      </c>
      <c r="E95" s="1" t="s">
        <v>14</v>
      </c>
      <c r="F95" s="1" t="s">
        <v>32</v>
      </c>
      <c r="G95" s="1" t="s">
        <v>33</v>
      </c>
      <c r="H95" s="2">
        <f t="shared" si="6"/>
        <v>0.58523086160090387</v>
      </c>
      <c r="I95" s="2">
        <v>28.371541692831688</v>
      </c>
      <c r="J95" s="16">
        <f t="shared" si="4"/>
        <v>28.956772554432593</v>
      </c>
      <c r="K95" s="3">
        <v>48.797779449921904</v>
      </c>
      <c r="L95" s="5">
        <f t="shared" si="7"/>
        <v>1458481.5833793022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5"/>
        <v>2024 AAFS 3 Demand Constant RR</v>
      </c>
      <c r="E96" s="1" t="s">
        <v>14</v>
      </c>
      <c r="F96" s="1" t="s">
        <v>32</v>
      </c>
      <c r="G96" s="1" t="s">
        <v>33</v>
      </c>
      <c r="H96" s="2">
        <f t="shared" si="6"/>
        <v>0.5984158193667668</v>
      </c>
      <c r="I96" s="2">
        <v>31.995380830088113</v>
      </c>
      <c r="J96" s="16">
        <f t="shared" si="4"/>
        <v>32.59379664945488</v>
      </c>
      <c r="K96" s="3">
        <v>46.040214648215397</v>
      </c>
      <c r="L96" s="5">
        <f t="shared" si="7"/>
        <v>1525571.7362147502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5"/>
        <v>2024 AAFS 3 Demand Constant RR</v>
      </c>
      <c r="E97" s="1" t="s">
        <v>14</v>
      </c>
      <c r="F97" s="1" t="s">
        <v>32</v>
      </c>
      <c r="G97" s="1" t="s">
        <v>33</v>
      </c>
      <c r="H97" s="2">
        <f t="shared" si="6"/>
        <v>0.64662740985060585</v>
      </c>
      <c r="I97" s="2">
        <v>34.10222795248697</v>
      </c>
      <c r="J97" s="16">
        <f t="shared" si="4"/>
        <v>34.748855362337579</v>
      </c>
      <c r="K97" s="3">
        <v>45.960368109296638</v>
      </c>
      <c r="L97" s="5">
        <f t="shared" si="7"/>
        <v>1595748.0360806289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5"/>
        <v>2024 AAFS 3 Demand Constant RR</v>
      </c>
      <c r="E98" s="1" t="s">
        <v>14</v>
      </c>
      <c r="F98" s="1" t="s">
        <v>32</v>
      </c>
      <c r="G98" s="1" t="s">
        <v>33</v>
      </c>
      <c r="H98" s="2">
        <f t="shared" si="6"/>
        <v>0.5880290625730481</v>
      </c>
      <c r="I98" s="2">
        <v>37.302304043262595</v>
      </c>
      <c r="J98" s="16">
        <f t="shared" si="4"/>
        <v>37.890333105835644</v>
      </c>
      <c r="K98" s="3">
        <v>44.706659645262164</v>
      </c>
      <c r="L98" s="5">
        <f t="shared" si="7"/>
        <v>1669152.4457403379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5"/>
        <v>2024 AAFS 3 Demand Constant RR</v>
      </c>
      <c r="E99" s="1" t="s">
        <v>14</v>
      </c>
      <c r="F99" s="1" t="s">
        <v>32</v>
      </c>
      <c r="G99" s="1" t="s">
        <v>33</v>
      </c>
      <c r="H99" s="2">
        <f t="shared" si="6"/>
        <v>0.6093001076467951</v>
      </c>
      <c r="I99" s="2">
        <v>40.348446256941656</v>
      </c>
      <c r="J99" s="16">
        <f t="shared" si="4"/>
        <v>40.957746364588452</v>
      </c>
      <c r="K99" s="3">
        <v>43.976705567320693</v>
      </c>
      <c r="L99" s="5">
        <f t="shared" si="7"/>
        <v>1745933.4582443936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5"/>
        <v>2024 AAFS 3 Demand Constant RR</v>
      </c>
      <c r="E100" s="1" t="s">
        <v>14</v>
      </c>
      <c r="F100" s="1" t="s">
        <v>32</v>
      </c>
      <c r="G100" s="1" t="s">
        <v>33</v>
      </c>
      <c r="H100" s="2">
        <f t="shared" si="6"/>
        <v>0.64603474041775677</v>
      </c>
      <c r="I100" s="2">
        <v>43.652920498803077</v>
      </c>
      <c r="J100" s="16">
        <f t="shared" si="4"/>
        <v>44.298955239220831</v>
      </c>
      <c r="K100" s="3">
        <v>43.249175335820581</v>
      </c>
      <c r="L100" s="5">
        <f t="shared" si="7"/>
        <v>1826246.3973236356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5"/>
        <v>2024 AAFS 3 Demand Constant RR</v>
      </c>
      <c r="E101" s="1" t="s">
        <v>14</v>
      </c>
      <c r="F101" s="1" t="s">
        <v>32</v>
      </c>
      <c r="G101" s="1" t="s">
        <v>33</v>
      </c>
      <c r="H101" s="2">
        <f t="shared" si="6"/>
        <v>0.65526412073167828</v>
      </c>
      <c r="I101" s="2">
        <v>46.987910967473212</v>
      </c>
      <c r="J101" s="16">
        <f t="shared" si="4"/>
        <v>47.643175088204892</v>
      </c>
      <c r="K101" s="3">
        <v>42.751034281320159</v>
      </c>
      <c r="L101" s="5">
        <f t="shared" si="7"/>
        <v>1910253.731600523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5"/>
        <v>2024 AAFS 3 Demand Constant RR</v>
      </c>
      <c r="E102" s="1" t="s">
        <v>14</v>
      </c>
      <c r="F102" s="1" t="s">
        <v>32</v>
      </c>
      <c r="G102" s="1" t="s">
        <v>33</v>
      </c>
      <c r="H102" s="2">
        <f t="shared" si="6"/>
        <v>0.62066638703371868</v>
      </c>
      <c r="I102" s="2">
        <v>50.325650710231216</v>
      </c>
      <c r="J102" s="16">
        <f t="shared" si="4"/>
        <v>50.946317097264931</v>
      </c>
      <c r="K102" s="3">
        <v>42.470267093209003</v>
      </c>
      <c r="L102" s="5">
        <f t="shared" si="7"/>
        <v>1998125.4032541472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5"/>
        <v>2024 AAFS 3 Demand Constant RR</v>
      </c>
      <c r="E103" s="1" t="s">
        <v>14</v>
      </c>
      <c r="F103" s="1" t="s">
        <v>32</v>
      </c>
      <c r="G103" s="1" t="s">
        <v>33</v>
      </c>
      <c r="H103" s="2">
        <f t="shared" si="6"/>
        <v>0.64778340819211255</v>
      </c>
      <c r="I103" s="2">
        <v>53.433094462873576</v>
      </c>
      <c r="J103" s="16">
        <f t="shared" si="4"/>
        <v>54.080877871065688</v>
      </c>
      <c r="K103" s="3">
        <v>42.560399226561259</v>
      </c>
      <c r="L103" s="5">
        <f t="shared" si="7"/>
        <v>2090039.1718038381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5"/>
        <v>2024 AAFS 3 Demand Constant RR</v>
      </c>
      <c r="E104" s="1" t="s">
        <v>14</v>
      </c>
      <c r="F104" s="1" t="s">
        <v>32</v>
      </c>
      <c r="G104" s="1" t="s">
        <v>33</v>
      </c>
      <c r="H104" s="2">
        <f t="shared" si="6"/>
        <v>0.6549840651864981</v>
      </c>
      <c r="I104" s="2">
        <v>56.747360160204671</v>
      </c>
      <c r="J104" s="16">
        <f t="shared" si="4"/>
        <v>57.402344225391168</v>
      </c>
      <c r="K104" s="3">
        <v>42.639488263127021</v>
      </c>
      <c r="L104" s="5">
        <f t="shared" si="7"/>
        <v>2186180.9737068149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5"/>
        <v>2024 AAFS 3 Demand Constant RR</v>
      </c>
      <c r="E105" s="1" t="s">
        <v>14</v>
      </c>
      <c r="F105" s="1" t="s">
        <v>32</v>
      </c>
      <c r="G105" s="1" t="s">
        <v>33</v>
      </c>
      <c r="H105" s="2">
        <f t="shared" si="6"/>
        <v>0.64356046217292584</v>
      </c>
      <c r="I105" s="2">
        <v>60.3173702060556</v>
      </c>
      <c r="J105" s="16">
        <f t="shared" si="4"/>
        <v>60.960930668228528</v>
      </c>
      <c r="K105" s="3">
        <v>42.68319069880377</v>
      </c>
      <c r="L105" s="5">
        <f t="shared" si="7"/>
        <v>2286745.2984973285</v>
      </c>
    </row>
  </sheetData>
  <phoneticPr fontId="3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F244D-3F4C-4155-A0D6-CFEB2F214EDE}">
  <dimension ref="A1:L105"/>
  <sheetViews>
    <sheetView topLeftCell="C1" zoomScaleNormal="100" workbookViewId="0">
      <pane ySplit="1" topLeftCell="A74" activePane="bottomLeft" state="frozen"/>
      <selection pane="bottomLeft" activeCell="L110" sqref="L110"/>
    </sheetView>
  </sheetViews>
  <sheetFormatPr defaultRowHeight="15" x14ac:dyDescent="0.2"/>
  <cols>
    <col min="1" max="1" width="4.77734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10.33203125" style="1" bestFit="1" customWidth="1"/>
    <col min="6" max="6" width="6.44140625" style="1" bestFit="1" customWidth="1"/>
    <col min="7" max="7" width="9.109375" style="1" bestFit="1" customWidth="1"/>
    <col min="8" max="8" width="16" style="2" bestFit="1" customWidth="1"/>
    <col min="9" max="9" width="18.6640625" style="2" bestFit="1" customWidth="1"/>
    <col min="10" max="10" width="14.5546875" style="18" bestFit="1" customWidth="1"/>
    <col min="11" max="11" width="8.77734375" style="3"/>
    <col min="12" max="12" width="20.33203125" style="5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34</v>
      </c>
      <c r="F1" s="1" t="s">
        <v>5</v>
      </c>
      <c r="G1" s="1" t="s">
        <v>6</v>
      </c>
      <c r="H1" s="2" t="s">
        <v>7</v>
      </c>
      <c r="I1" s="2" t="s">
        <v>8</v>
      </c>
      <c r="J1" s="16" t="s">
        <v>9</v>
      </c>
      <c r="K1" s="3" t="s">
        <v>10</v>
      </c>
      <c r="L1" s="5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20</v>
      </c>
      <c r="F2" s="1" t="s">
        <v>32</v>
      </c>
      <c r="G2" s="1" t="s">
        <v>33</v>
      </c>
      <c r="H2" s="2">
        <f>'Commodity Prices'!E2</f>
        <v>0.47274268781207007</v>
      </c>
      <c r="I2" s="19">
        <v>0.82630504428465501</v>
      </c>
      <c r="J2" s="18">
        <f t="shared" ref="J2:J65" si="0">H2+I2</f>
        <v>1.2990477320967251</v>
      </c>
      <c r="K2" s="4">
        <v>169.356244856686</v>
      </c>
      <c r="L2" s="5">
        <v>742892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1">_xlfn.CONCAT(B3, " ", C3)</f>
        <v>2023 Base Demand Constant RR</v>
      </c>
      <c r="E3" s="1" t="s">
        <v>20</v>
      </c>
      <c r="F3" s="1" t="s">
        <v>32</v>
      </c>
      <c r="G3" s="1" t="s">
        <v>33</v>
      </c>
      <c r="H3" s="2">
        <f>'Commodity Prices'!E3</f>
        <v>0.45422198000031516</v>
      </c>
      <c r="I3" s="19">
        <v>0.85541973685735317</v>
      </c>
      <c r="J3" s="18">
        <f t="shared" si="0"/>
        <v>1.3096417168576684</v>
      </c>
      <c r="K3" s="4">
        <v>171.11734671523101</v>
      </c>
      <c r="L3" s="5">
        <v>777065.03200000001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20</v>
      </c>
      <c r="F4" s="1" t="s">
        <v>32</v>
      </c>
      <c r="G4" s="1" t="s">
        <v>33</v>
      </c>
      <c r="H4" s="2">
        <f>'Commodity Prices'!E4</f>
        <v>0.41994964633083853</v>
      </c>
      <c r="I4" s="19">
        <v>0.88727655988144649</v>
      </c>
      <c r="J4" s="18">
        <f t="shared" si="0"/>
        <v>1.307226206212285</v>
      </c>
      <c r="K4" s="4">
        <v>172.562323613595</v>
      </c>
      <c r="L4" s="5">
        <v>812810.02347200003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20</v>
      </c>
      <c r="F5" s="1" t="s">
        <v>32</v>
      </c>
      <c r="G5" s="1" t="s">
        <v>33</v>
      </c>
      <c r="H5" s="2">
        <f>'Commodity Prices'!E5</f>
        <v>0.47045653912053365</v>
      </c>
      <c r="I5" s="19">
        <v>0.91883645108276135</v>
      </c>
      <c r="J5" s="18">
        <f t="shared" si="0"/>
        <v>1.3892929902032951</v>
      </c>
      <c r="K5" s="4">
        <v>174.30042952246899</v>
      </c>
      <c r="L5" s="5">
        <v>850199.2845517121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20</v>
      </c>
      <c r="F6" s="1" t="s">
        <v>32</v>
      </c>
      <c r="G6" s="1" t="s">
        <v>33</v>
      </c>
      <c r="H6" s="2">
        <f>'Commodity Prices'!E6</f>
        <v>0.44610930106965618</v>
      </c>
      <c r="I6" s="19">
        <v>0.95282047784304147</v>
      </c>
      <c r="J6" s="18">
        <f t="shared" si="0"/>
        <v>1.3989297789126978</v>
      </c>
      <c r="K6" s="4">
        <v>175.81554661350901</v>
      </c>
      <c r="L6" s="5">
        <v>889308.45164109091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20</v>
      </c>
      <c r="F7" s="1" t="s">
        <v>32</v>
      </c>
      <c r="G7" s="1" t="s">
        <v>33</v>
      </c>
      <c r="H7" s="2">
        <f>'Commodity Prices'!E7</f>
        <v>0.44608721022671904</v>
      </c>
      <c r="I7" s="19">
        <v>0.99251070382954953</v>
      </c>
      <c r="J7" s="18">
        <f t="shared" si="0"/>
        <v>1.4385979140562686</v>
      </c>
      <c r="K7" s="4">
        <v>176.548829654629</v>
      </c>
      <c r="L7" s="5">
        <v>930216.64041658118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20</v>
      </c>
      <c r="F8" s="1" t="s">
        <v>32</v>
      </c>
      <c r="G8" s="1" t="s">
        <v>33</v>
      </c>
      <c r="H8" s="2">
        <f>'Commodity Prices'!E8</f>
        <v>0.46746040167897845</v>
      </c>
      <c r="I8" s="19">
        <v>1.0343273089099503</v>
      </c>
      <c r="J8" s="18">
        <f t="shared" si="0"/>
        <v>1.5017877105889288</v>
      </c>
      <c r="K8" s="4">
        <v>177.204087476214</v>
      </c>
      <c r="L8" s="5">
        <v>973006.6058757439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20</v>
      </c>
      <c r="F9" s="1" t="s">
        <v>32</v>
      </c>
      <c r="G9" s="1" t="s">
        <v>33</v>
      </c>
      <c r="H9" s="2">
        <f>'Commodity Prices'!E9</f>
        <v>0.5117170456482476</v>
      </c>
      <c r="I9" s="19">
        <v>1.0793094250018438</v>
      </c>
      <c r="J9" s="18">
        <f t="shared" si="0"/>
        <v>1.5910264706500914</v>
      </c>
      <c r="K9" s="4">
        <v>177.63046048211399</v>
      </c>
      <c r="L9" s="5">
        <v>1017764.9097460281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20</v>
      </c>
      <c r="F10" s="1" t="s">
        <v>32</v>
      </c>
      <c r="G10" s="1" t="s">
        <v>33</v>
      </c>
      <c r="H10" s="2">
        <f>'Commodity Prices'!E10</f>
        <v>0.54600446482199427</v>
      </c>
      <c r="I10" s="19">
        <v>1.1256160318763622</v>
      </c>
      <c r="J10" s="18">
        <f t="shared" si="0"/>
        <v>1.6716204966983566</v>
      </c>
      <c r="K10" s="4">
        <v>178.15779366530501</v>
      </c>
      <c r="L10" s="5">
        <v>1064582.0955943454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20</v>
      </c>
      <c r="F11" s="1" t="s">
        <v>32</v>
      </c>
      <c r="G11" s="1" t="s">
        <v>33</v>
      </c>
      <c r="H11" s="2">
        <f>'Commodity Prices'!E11</f>
        <v>0.53258069372730077</v>
      </c>
      <c r="I11" s="19">
        <v>1.1741481316676807</v>
      </c>
      <c r="J11" s="18">
        <f t="shared" si="0"/>
        <v>1.7067288253949815</v>
      </c>
      <c r="K11" s="4">
        <v>178.650357189695</v>
      </c>
      <c r="L11" s="5">
        <v>1113552.8719916854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20</v>
      </c>
      <c r="F12" s="1" t="s">
        <v>32</v>
      </c>
      <c r="G12" s="1" t="s">
        <v>33</v>
      </c>
      <c r="H12" s="2">
        <f>'Commodity Prices'!E12</f>
        <v>0.51331673866727001</v>
      </c>
      <c r="I12" s="19">
        <v>1.2245479144274631</v>
      </c>
      <c r="J12" s="18">
        <f t="shared" si="0"/>
        <v>1.737864653094733</v>
      </c>
      <c r="K12" s="4">
        <v>179.17717367716699</v>
      </c>
      <c r="L12" s="5">
        <v>1164776.304103303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20</v>
      </c>
      <c r="F13" s="1" t="s">
        <v>32</v>
      </c>
      <c r="G13" s="1" t="s">
        <v>33</v>
      </c>
      <c r="H13" s="2">
        <f>'Commodity Prices'!E13</f>
        <v>0.51728631915281253</v>
      </c>
      <c r="I13" s="19">
        <v>1.2781628877810307</v>
      </c>
      <c r="J13" s="18">
        <f t="shared" si="0"/>
        <v>1.7954492069338432</v>
      </c>
      <c r="K13" s="4">
        <v>179.55766366947699</v>
      </c>
      <c r="L13" s="5">
        <v>1218356.0140920549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20</v>
      </c>
      <c r="F14" s="1" t="s">
        <v>32</v>
      </c>
      <c r="G14" s="1" t="s">
        <v>33</v>
      </c>
      <c r="H14" s="2">
        <f>'Commodity Prices'!E14</f>
        <v>0.55966925742237628</v>
      </c>
      <c r="I14" s="19">
        <v>1.3353148979628473</v>
      </c>
      <c r="J14" s="18">
        <f t="shared" si="0"/>
        <v>1.8949841553852236</v>
      </c>
      <c r="K14" s="4">
        <v>179.77866015986501</v>
      </c>
      <c r="L14" s="5">
        <v>1274400.3907402896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20</v>
      </c>
      <c r="F15" s="1" t="s">
        <v>32</v>
      </c>
      <c r="G15" s="1" t="s">
        <v>33</v>
      </c>
      <c r="H15" s="2">
        <f>'Commodity Prices'!E15</f>
        <v>0.61970855033884142</v>
      </c>
      <c r="I15" s="19">
        <v>1.3973358740873483</v>
      </c>
      <c r="J15" s="18">
        <f t="shared" si="0"/>
        <v>2.0170444244261896</v>
      </c>
      <c r="K15" s="4">
        <v>179.70191674972</v>
      </c>
      <c r="L15" s="5">
        <v>1333022.808714343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20</v>
      </c>
      <c r="F16" s="1" t="s">
        <v>32</v>
      </c>
      <c r="G16" s="1" t="s">
        <v>33</v>
      </c>
      <c r="H16" s="2">
        <f>'Commodity Prices'!E16</f>
        <v>0.56440834039149179</v>
      </c>
      <c r="I16" s="19">
        <v>1.4634876310544234</v>
      </c>
      <c r="J16" s="18">
        <f t="shared" si="0"/>
        <v>2.0278959714459153</v>
      </c>
      <c r="K16" s="4">
        <v>179.47177027630099</v>
      </c>
      <c r="L16" s="5">
        <v>1394341.8579152029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20</v>
      </c>
      <c r="F17" s="1" t="s">
        <v>32</v>
      </c>
      <c r="G17" s="1" t="s">
        <v>33</v>
      </c>
      <c r="H17" s="2">
        <f>'Commodity Prices'!E17</f>
        <v>0.58523086160090387</v>
      </c>
      <c r="I17" s="19">
        <v>1.5349445822642285</v>
      </c>
      <c r="J17" s="18">
        <f t="shared" si="0"/>
        <v>2.1201754438651323</v>
      </c>
      <c r="K17" s="4">
        <v>178.98811203332599</v>
      </c>
      <c r="L17" s="5">
        <v>1458481.5833793022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20</v>
      </c>
      <c r="F18" s="1" t="s">
        <v>32</v>
      </c>
      <c r="G18" s="1" t="s">
        <v>33</v>
      </c>
      <c r="H18" s="2">
        <f>'Commodity Prices'!E18</f>
        <v>0.5984158193667668</v>
      </c>
      <c r="I18" s="19">
        <v>1.6099098303509374</v>
      </c>
      <c r="J18" s="18">
        <f t="shared" si="0"/>
        <v>2.208325649717704</v>
      </c>
      <c r="K18" s="4">
        <v>178.50361663047599</v>
      </c>
      <c r="L18" s="5">
        <v>1525571.7362147502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20</v>
      </c>
      <c r="F19" s="1" t="s">
        <v>32</v>
      </c>
      <c r="G19" s="1" t="s">
        <v>33</v>
      </c>
      <c r="H19" s="2">
        <f>'Commodity Prices'!E19</f>
        <v>0.64662740985060585</v>
      </c>
      <c r="I19" s="19">
        <v>1.690428909408352</v>
      </c>
      <c r="J19" s="18">
        <f t="shared" si="0"/>
        <v>2.337056319258958</v>
      </c>
      <c r="K19" s="4">
        <v>177.82112157645801</v>
      </c>
      <c r="L19" s="5">
        <v>1595748.0360806289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20</v>
      </c>
      <c r="F20" s="1" t="s">
        <v>32</v>
      </c>
      <c r="G20" s="1" t="s">
        <v>33</v>
      </c>
      <c r="H20" s="2">
        <f>'Commodity Prices'!E20</f>
        <v>0.5880290625730481</v>
      </c>
      <c r="I20" s="19">
        <v>1.776562739233954</v>
      </c>
      <c r="J20" s="18">
        <f t="shared" si="0"/>
        <v>2.364591801807002</v>
      </c>
      <c r="K20" s="4">
        <v>176.98293454256901</v>
      </c>
      <c r="L20" s="5">
        <v>1669152.4457403379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20</v>
      </c>
      <c r="F21" s="1" t="s">
        <v>32</v>
      </c>
      <c r="G21" s="1" t="s">
        <v>33</v>
      </c>
      <c r="H21" s="2">
        <f>'Commodity Prices'!E21</f>
        <v>0.6093001076467951</v>
      </c>
      <c r="I21" s="19">
        <v>1.867824557456369</v>
      </c>
      <c r="J21" s="18">
        <f t="shared" si="0"/>
        <v>2.477124665103164</v>
      </c>
      <c r="K21" s="4">
        <v>176.07899247130899</v>
      </c>
      <c r="L21" s="5">
        <v>1745933.4582443936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20</v>
      </c>
      <c r="F22" s="1" t="s">
        <v>32</v>
      </c>
      <c r="G22" s="1" t="s">
        <v>33</v>
      </c>
      <c r="H22" s="2">
        <f>'Commodity Prices'!E22</f>
        <v>0.64603474041775677</v>
      </c>
      <c r="I22" s="19">
        <v>1.9634530914542161</v>
      </c>
      <c r="J22" s="18">
        <f t="shared" si="0"/>
        <v>2.6094878318719728</v>
      </c>
      <c r="K22" s="4">
        <v>175.208342043985</v>
      </c>
      <c r="L22" s="5">
        <v>1826246.3973236356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20</v>
      </c>
      <c r="F23" s="1" t="s">
        <v>32</v>
      </c>
      <c r="G23" s="1" t="s">
        <v>33</v>
      </c>
      <c r="H23" s="2">
        <f>'Commodity Prices'!E23</f>
        <v>0.65526412073167828</v>
      </c>
      <c r="I23" s="19">
        <v>2.0628991312749649</v>
      </c>
      <c r="J23" s="18">
        <f t="shared" si="0"/>
        <v>2.7181632520066432</v>
      </c>
      <c r="K23" s="4">
        <v>174.433141193305</v>
      </c>
      <c r="L23" s="5">
        <v>1910253.731600523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20</v>
      </c>
      <c r="F24" s="1" t="s">
        <v>32</v>
      </c>
      <c r="G24" s="1" t="s">
        <v>33</v>
      </c>
      <c r="H24" s="2">
        <f>'Commodity Prices'!E24</f>
        <v>0.62066638703371868</v>
      </c>
      <c r="I24" s="19">
        <v>2.169650918763502</v>
      </c>
      <c r="J24" s="18">
        <f t="shared" si="0"/>
        <v>2.7903173057972208</v>
      </c>
      <c r="K24" s="4">
        <v>173.47976075232799</v>
      </c>
      <c r="L24" s="5">
        <v>1998125.4032541472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20</v>
      </c>
      <c r="F25" s="1" t="s">
        <v>32</v>
      </c>
      <c r="G25" s="1" t="s">
        <v>33</v>
      </c>
      <c r="H25" s="2">
        <f>'Commodity Prices'!E25</f>
        <v>0.64778340819211255</v>
      </c>
      <c r="I25" s="19">
        <v>2.2829918760891079</v>
      </c>
      <c r="J25" s="18">
        <f t="shared" si="0"/>
        <v>2.9307752842812205</v>
      </c>
      <c r="K25" s="4">
        <v>172.45111139140101</v>
      </c>
      <c r="L25" s="5">
        <v>2090039.1718038381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20</v>
      </c>
      <c r="F26" s="1" t="s">
        <v>32</v>
      </c>
      <c r="G26" s="1" t="s">
        <v>33</v>
      </c>
      <c r="H26" s="2">
        <f>'Commodity Prices'!E26</f>
        <v>0.6549840651864981</v>
      </c>
      <c r="I26" s="19">
        <v>2.4023678764285794</v>
      </c>
      <c r="J26" s="18">
        <f t="shared" si="0"/>
        <v>3.0573519416150776</v>
      </c>
      <c r="K26" s="4">
        <v>171.42041264407001</v>
      </c>
      <c r="L26" s="5">
        <v>2186180.9737068149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20</v>
      </c>
      <c r="F27" s="1" t="s">
        <v>32</v>
      </c>
      <c r="G27" s="1" t="s">
        <v>33</v>
      </c>
      <c r="H27" s="2">
        <f>'Commodity Prices'!E27</f>
        <v>0.64356046217292584</v>
      </c>
      <c r="I27" s="19">
        <v>2.5280970522150685</v>
      </c>
      <c r="J27" s="18">
        <f t="shared" si="0"/>
        <v>3.1716575143879941</v>
      </c>
      <c r="K27" s="4">
        <v>170.38838654830701</v>
      </c>
      <c r="L27" s="5">
        <v>2286745.2984973285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20</v>
      </c>
      <c r="F28" s="1" t="s">
        <v>32</v>
      </c>
      <c r="G28" s="1" t="s">
        <v>33</v>
      </c>
      <c r="H28" s="2">
        <f>H2</f>
        <v>0.47274268781207007</v>
      </c>
      <c r="I28" s="2">
        <v>0.8345777485523187</v>
      </c>
      <c r="J28" s="18">
        <f t="shared" si="0"/>
        <v>1.3073204363643889</v>
      </c>
      <c r="K28" s="3">
        <v>167.67751075191063</v>
      </c>
      <c r="L28" s="5">
        <f>L2</f>
        <v>742892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20</v>
      </c>
      <c r="F29" s="1" t="s">
        <v>32</v>
      </c>
      <c r="G29" s="1" t="s">
        <v>33</v>
      </c>
      <c r="H29" s="2">
        <f t="shared" ref="H29:H92" si="2">H3</f>
        <v>0.45422198000031516</v>
      </c>
      <c r="I29" s="2">
        <v>0.88466561413272471</v>
      </c>
      <c r="J29" s="18">
        <f t="shared" si="0"/>
        <v>1.3388875941330398</v>
      </c>
      <c r="K29" s="3">
        <v>168.30774460941592</v>
      </c>
      <c r="L29" s="5">
        <f t="shared" ref="L29:L92" si="3">L3</f>
        <v>777065.03200000001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20</v>
      </c>
      <c r="F30" s="1" t="s">
        <v>32</v>
      </c>
      <c r="G30" s="1" t="s">
        <v>33</v>
      </c>
      <c r="H30" s="2">
        <f t="shared" si="2"/>
        <v>0.41994964633083853</v>
      </c>
      <c r="I30" s="2">
        <v>0.94101038632445944</v>
      </c>
      <c r="J30" s="18">
        <f t="shared" si="0"/>
        <v>1.360960032655298</v>
      </c>
      <c r="K30" s="3">
        <v>168.35672092724542</v>
      </c>
      <c r="L30" s="5">
        <f t="shared" si="3"/>
        <v>812810.02347200003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20</v>
      </c>
      <c r="F31" s="1" t="s">
        <v>32</v>
      </c>
      <c r="G31" s="1" t="s">
        <v>33</v>
      </c>
      <c r="H31" s="2">
        <f t="shared" si="2"/>
        <v>0.47045653912053365</v>
      </c>
      <c r="I31" s="2">
        <v>1.0012485645525175</v>
      </c>
      <c r="J31" s="18">
        <f t="shared" si="0"/>
        <v>1.4717051036730511</v>
      </c>
      <c r="K31" s="3">
        <v>168.35444867519621</v>
      </c>
      <c r="L31" s="5">
        <f t="shared" si="3"/>
        <v>850199.2845517121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20</v>
      </c>
      <c r="F32" s="1" t="s">
        <v>32</v>
      </c>
      <c r="G32" s="1" t="s">
        <v>33</v>
      </c>
      <c r="H32" s="2">
        <f t="shared" si="2"/>
        <v>0.44610930106965618</v>
      </c>
      <c r="I32" s="2">
        <v>1.0761207422316275</v>
      </c>
      <c r="J32" s="18">
        <f t="shared" si="0"/>
        <v>1.5222300433012836</v>
      </c>
      <c r="K32" s="3">
        <v>166.66604465289527</v>
      </c>
      <c r="L32" s="5">
        <f t="shared" si="3"/>
        <v>889308.45164109091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20</v>
      </c>
      <c r="F33" s="1" t="s">
        <v>32</v>
      </c>
      <c r="G33" s="1" t="s">
        <v>33</v>
      </c>
      <c r="H33" s="2">
        <f t="shared" si="2"/>
        <v>0.44608721022671904</v>
      </c>
      <c r="I33" s="2">
        <v>1.1627923233895943</v>
      </c>
      <c r="J33" s="18">
        <f t="shared" si="0"/>
        <v>1.6088795336163133</v>
      </c>
      <c r="K33" s="3">
        <v>164.11474538437662</v>
      </c>
      <c r="L33" s="5">
        <f t="shared" si="3"/>
        <v>930216.64041658118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20</v>
      </c>
      <c r="F34" s="1" t="s">
        <v>32</v>
      </c>
      <c r="G34" s="1" t="s">
        <v>33</v>
      </c>
      <c r="H34" s="2">
        <f t="shared" si="2"/>
        <v>0.46746040167897845</v>
      </c>
      <c r="I34" s="2">
        <v>1.2589422300103801</v>
      </c>
      <c r="J34" s="18">
        <f t="shared" si="0"/>
        <v>1.7264026316893586</v>
      </c>
      <c r="K34" s="3">
        <v>161.28188305824665</v>
      </c>
      <c r="L34" s="5">
        <f t="shared" si="3"/>
        <v>973006.6058757439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20</v>
      </c>
      <c r="F35" s="1" t="s">
        <v>32</v>
      </c>
      <c r="G35" s="1" t="s">
        <v>33</v>
      </c>
      <c r="H35" s="2">
        <f t="shared" si="2"/>
        <v>0.5117170456482476</v>
      </c>
      <c r="I35" s="2">
        <v>1.3680030019360119</v>
      </c>
      <c r="J35" s="18">
        <f t="shared" si="0"/>
        <v>1.8797200475842595</v>
      </c>
      <c r="K35" s="3">
        <v>157.92321063404759</v>
      </c>
      <c r="L35" s="5">
        <f t="shared" si="3"/>
        <v>1017764.9097460281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20</v>
      </c>
      <c r="F36" s="1" t="s">
        <v>32</v>
      </c>
      <c r="G36" s="1" t="s">
        <v>33</v>
      </c>
      <c r="H36" s="2">
        <f t="shared" si="2"/>
        <v>0.54600446482199427</v>
      </c>
      <c r="I36" s="2">
        <v>1.4909896243157046</v>
      </c>
      <c r="J36" s="18">
        <f t="shared" si="0"/>
        <v>2.036994089137699</v>
      </c>
      <c r="K36" s="3">
        <v>154.1700530655967</v>
      </c>
      <c r="L36" s="5">
        <f t="shared" si="3"/>
        <v>1064582.0955943454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20</v>
      </c>
      <c r="F37" s="1" t="s">
        <v>32</v>
      </c>
      <c r="G37" s="1" t="s">
        <v>33</v>
      </c>
      <c r="H37" s="2">
        <f t="shared" si="2"/>
        <v>0.53258069372730077</v>
      </c>
      <c r="I37" s="2">
        <v>1.6255478943049777</v>
      </c>
      <c r="J37" s="18">
        <f t="shared" si="0"/>
        <v>2.1581285880322785</v>
      </c>
      <c r="K37" s="3">
        <v>150.45842151186977</v>
      </c>
      <c r="L37" s="5">
        <f t="shared" si="3"/>
        <v>1113552.8719916854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20</v>
      </c>
      <c r="F38" s="1" t="s">
        <v>32</v>
      </c>
      <c r="G38" s="1" t="s">
        <v>33</v>
      </c>
      <c r="H38" s="2">
        <f t="shared" si="2"/>
        <v>0.51331673866727001</v>
      </c>
      <c r="I38" s="2">
        <v>1.7749961213382661</v>
      </c>
      <c r="J38" s="18">
        <f t="shared" si="0"/>
        <v>2.288312860005536</v>
      </c>
      <c r="K38" s="3">
        <v>146.60895245792955</v>
      </c>
      <c r="L38" s="5">
        <f t="shared" si="3"/>
        <v>1164776.304103303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20</v>
      </c>
      <c r="F39" s="1" t="s">
        <v>32</v>
      </c>
      <c r="G39" s="1" t="s">
        <v>33</v>
      </c>
      <c r="H39" s="2">
        <f t="shared" si="2"/>
        <v>0.51728631915281253</v>
      </c>
      <c r="I39" s="2">
        <v>1.9463260566228946</v>
      </c>
      <c r="J39" s="18">
        <f t="shared" si="0"/>
        <v>2.4636123757757069</v>
      </c>
      <c r="K39" s="3">
        <v>142.26036877529251</v>
      </c>
      <c r="L39" s="5">
        <f t="shared" si="3"/>
        <v>1218356.0140920549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20</v>
      </c>
      <c r="F40" s="1" t="s">
        <v>32</v>
      </c>
      <c r="G40" s="1" t="s">
        <v>33</v>
      </c>
      <c r="H40" s="2">
        <f t="shared" si="2"/>
        <v>0.55966925742237628</v>
      </c>
      <c r="I40" s="2">
        <v>2.1422986132145523</v>
      </c>
      <c r="J40" s="18">
        <f t="shared" si="0"/>
        <v>2.7019678706369286</v>
      </c>
      <c r="K40" s="3">
        <v>137.51850687831515</v>
      </c>
      <c r="L40" s="5">
        <f t="shared" si="3"/>
        <v>1274400.3907402896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20</v>
      </c>
      <c r="F41" s="1" t="s">
        <v>32</v>
      </c>
      <c r="G41" s="1" t="s">
        <v>33</v>
      </c>
      <c r="H41" s="2">
        <f t="shared" si="2"/>
        <v>0.61970855033884142</v>
      </c>
      <c r="I41" s="2">
        <v>2.3742853703461719</v>
      </c>
      <c r="J41" s="18">
        <f t="shared" si="0"/>
        <v>2.9939939206850132</v>
      </c>
      <c r="K41" s="3">
        <v>132.02308185555631</v>
      </c>
      <c r="L41" s="5">
        <f t="shared" si="3"/>
        <v>1333022.808714343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20</v>
      </c>
      <c r="F42" s="1" t="s">
        <v>32</v>
      </c>
      <c r="G42" s="1" t="s">
        <v>33</v>
      </c>
      <c r="H42" s="2">
        <f t="shared" si="2"/>
        <v>0.56440834039149179</v>
      </c>
      <c r="I42" s="2">
        <v>2.6447012057909571</v>
      </c>
      <c r="J42" s="18">
        <f t="shared" si="0"/>
        <v>3.2091095461824488</v>
      </c>
      <c r="K42" s="3">
        <v>126.10949821568434</v>
      </c>
      <c r="L42" s="5">
        <f t="shared" si="3"/>
        <v>1394341.8579152029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20</v>
      </c>
      <c r="F43" s="1" t="s">
        <v>32</v>
      </c>
      <c r="G43" s="1" t="s">
        <v>33</v>
      </c>
      <c r="H43" s="2">
        <f t="shared" si="2"/>
        <v>0.58523086160090387</v>
      </c>
      <c r="I43" s="2">
        <v>2.9667115905232793</v>
      </c>
      <c r="J43" s="18">
        <f t="shared" si="0"/>
        <v>3.5519424521241829</v>
      </c>
      <c r="K43" s="3">
        <v>119.61639527543481</v>
      </c>
      <c r="L43" s="5">
        <f t="shared" si="3"/>
        <v>1458481.5833793022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20</v>
      </c>
      <c r="F44" s="1" t="s">
        <v>32</v>
      </c>
      <c r="G44" s="1" t="s">
        <v>33</v>
      </c>
      <c r="H44" s="2">
        <f t="shared" si="2"/>
        <v>0.5984158193667668</v>
      </c>
      <c r="I44" s="2">
        <v>3.3347044315121228</v>
      </c>
      <c r="J44" s="18">
        <f t="shared" si="0"/>
        <v>3.9331202508788898</v>
      </c>
      <c r="K44" s="3">
        <v>113.2270832983447</v>
      </c>
      <c r="L44" s="5">
        <f t="shared" si="3"/>
        <v>1525571.7362147502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20</v>
      </c>
      <c r="F45" s="1" t="s">
        <v>32</v>
      </c>
      <c r="G45" s="1" t="s">
        <v>33</v>
      </c>
      <c r="H45" s="2">
        <f t="shared" si="2"/>
        <v>0.64662740985060585</v>
      </c>
      <c r="I45" s="2">
        <v>3.7640994524988565</v>
      </c>
      <c r="J45" s="18">
        <f t="shared" si="0"/>
        <v>4.4107268623494624</v>
      </c>
      <c r="K45" s="3">
        <v>106.7304167502211</v>
      </c>
      <c r="L45" s="5">
        <f t="shared" si="3"/>
        <v>1595748.0360806289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20</v>
      </c>
      <c r="F46" s="1" t="s">
        <v>32</v>
      </c>
      <c r="G46" s="1" t="s">
        <v>33</v>
      </c>
      <c r="H46" s="2">
        <f t="shared" si="2"/>
        <v>0.5880290625730481</v>
      </c>
      <c r="I46" s="2">
        <v>4.2886361281860541</v>
      </c>
      <c r="J46" s="18">
        <f t="shared" si="0"/>
        <v>4.8766651907591019</v>
      </c>
      <c r="K46" s="3">
        <v>99.67166723551523</v>
      </c>
      <c r="L46" s="5">
        <f t="shared" si="3"/>
        <v>1669152.4457403379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20</v>
      </c>
      <c r="F47" s="1" t="s">
        <v>32</v>
      </c>
      <c r="G47" s="1" t="s">
        <v>33</v>
      </c>
      <c r="H47" s="2">
        <f t="shared" si="2"/>
        <v>0.6093001076467951</v>
      </c>
      <c r="I47" s="2">
        <v>4.8736293751440822</v>
      </c>
      <c r="J47" s="18">
        <f t="shared" si="0"/>
        <v>5.482929482790877</v>
      </c>
      <c r="K47" s="3">
        <v>93.321143421034179</v>
      </c>
      <c r="L47" s="5">
        <f t="shared" si="3"/>
        <v>1745933.4582443936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20</v>
      </c>
      <c r="F48" s="1" t="s">
        <v>32</v>
      </c>
      <c r="G48" s="1" t="s">
        <v>33</v>
      </c>
      <c r="H48" s="2">
        <f t="shared" si="2"/>
        <v>0.64603474041775677</v>
      </c>
      <c r="I48" s="2">
        <v>5.4867414510106149</v>
      </c>
      <c r="J48" s="18">
        <f t="shared" si="0"/>
        <v>6.1327761914283716</v>
      </c>
      <c r="K48" s="3">
        <v>88.198192103105953</v>
      </c>
      <c r="L48" s="5">
        <f t="shared" si="3"/>
        <v>1826246.3973236356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20</v>
      </c>
      <c r="F49" s="1" t="s">
        <v>32</v>
      </c>
      <c r="G49" s="1" t="s">
        <v>33</v>
      </c>
      <c r="H49" s="2">
        <f t="shared" si="2"/>
        <v>0.65526412073167828</v>
      </c>
      <c r="I49" s="2">
        <v>6.0152105406674394</v>
      </c>
      <c r="J49" s="18">
        <f t="shared" si="0"/>
        <v>6.6704746613991173</v>
      </c>
      <c r="K49" s="3">
        <v>85.598267314550327</v>
      </c>
      <c r="L49" s="5">
        <f t="shared" si="3"/>
        <v>1910253.731600523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20</v>
      </c>
      <c r="F50" s="1" t="s">
        <v>32</v>
      </c>
      <c r="G50" s="1" t="s">
        <v>33</v>
      </c>
      <c r="H50" s="2">
        <f t="shared" si="2"/>
        <v>0.62066638703371868</v>
      </c>
      <c r="I50" s="2">
        <v>6.5410874200344651</v>
      </c>
      <c r="J50" s="18">
        <f t="shared" si="0"/>
        <v>7.1617538070681839</v>
      </c>
      <c r="K50" s="3">
        <v>83.754370951140743</v>
      </c>
      <c r="L50" s="5">
        <f t="shared" si="3"/>
        <v>1998125.4032541472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20</v>
      </c>
      <c r="F51" s="1" t="s">
        <v>32</v>
      </c>
      <c r="G51" s="1" t="s">
        <v>33</v>
      </c>
      <c r="H51" s="2">
        <f t="shared" si="2"/>
        <v>0.64778340819211255</v>
      </c>
      <c r="I51" s="2">
        <v>7.0479315264486351</v>
      </c>
      <c r="J51" s="18">
        <f t="shared" si="0"/>
        <v>7.6957149346407476</v>
      </c>
      <c r="K51" s="3">
        <v>82.706070340614716</v>
      </c>
      <c r="L51" s="5">
        <f t="shared" si="3"/>
        <v>2090039.1718038381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20</v>
      </c>
      <c r="F52" s="1" t="s">
        <v>32</v>
      </c>
      <c r="G52" s="1" t="s">
        <v>33</v>
      </c>
      <c r="H52" s="2">
        <f t="shared" si="2"/>
        <v>0.6549840651864981</v>
      </c>
      <c r="I52" s="2">
        <v>7.5656554247336851</v>
      </c>
      <c r="J52" s="18">
        <f t="shared" si="0"/>
        <v>8.2206394899201829</v>
      </c>
      <c r="K52" s="3">
        <v>81.977398636469857</v>
      </c>
      <c r="L52" s="5">
        <f t="shared" si="3"/>
        <v>2186180.9737068149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20</v>
      </c>
      <c r="F53" s="1" t="s">
        <v>32</v>
      </c>
      <c r="G53" s="1" t="s">
        <v>33</v>
      </c>
      <c r="H53" s="2">
        <f t="shared" si="2"/>
        <v>0.64356046217292584</v>
      </c>
      <c r="I53" s="2">
        <v>8.1207451826172097</v>
      </c>
      <c r="J53" s="18">
        <f t="shared" si="0"/>
        <v>8.7643056447901362</v>
      </c>
      <c r="K53" s="3">
        <v>81.261799490629613</v>
      </c>
      <c r="L53" s="5">
        <f t="shared" si="3"/>
        <v>2286745.2984973285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20</v>
      </c>
      <c r="F54" s="1" t="s">
        <v>32</v>
      </c>
      <c r="G54" s="1" t="s">
        <v>33</v>
      </c>
      <c r="H54" s="2">
        <f t="shared" si="2"/>
        <v>0.47274268781207007</v>
      </c>
      <c r="I54" s="2">
        <v>0.83543641253272172</v>
      </c>
      <c r="J54" s="18">
        <f t="shared" si="0"/>
        <v>1.3081791003447918</v>
      </c>
      <c r="K54" s="3">
        <v>167.50517131751872</v>
      </c>
      <c r="L54" s="5">
        <f t="shared" si="3"/>
        <v>742892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20</v>
      </c>
      <c r="F55" s="1" t="s">
        <v>32</v>
      </c>
      <c r="G55" s="1" t="s">
        <v>33</v>
      </c>
      <c r="H55" s="2">
        <f t="shared" si="2"/>
        <v>0.45422198000031516</v>
      </c>
      <c r="I55" s="2">
        <v>0.88987768479241602</v>
      </c>
      <c r="J55" s="18">
        <f t="shared" si="0"/>
        <v>1.3440996647927312</v>
      </c>
      <c r="K55" s="3">
        <v>167.32195535717483</v>
      </c>
      <c r="L55" s="5">
        <f t="shared" si="3"/>
        <v>777065.03200000001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20</v>
      </c>
      <c r="F56" s="1" t="s">
        <v>32</v>
      </c>
      <c r="G56" s="1" t="s">
        <v>33</v>
      </c>
      <c r="H56" s="2">
        <f t="shared" si="2"/>
        <v>0.41994964633083853</v>
      </c>
      <c r="I56" s="2">
        <v>0.95552203898882326</v>
      </c>
      <c r="J56" s="18">
        <f t="shared" si="0"/>
        <v>1.3754716853196618</v>
      </c>
      <c r="K56" s="3">
        <v>165.79986283489535</v>
      </c>
      <c r="L56" s="5">
        <f t="shared" si="3"/>
        <v>812810.02347200003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20</v>
      </c>
      <c r="F57" s="1" t="s">
        <v>32</v>
      </c>
      <c r="G57" s="1" t="s">
        <v>33</v>
      </c>
      <c r="H57" s="2">
        <f t="shared" si="2"/>
        <v>0.47045653912053365</v>
      </c>
      <c r="I57" s="2">
        <v>1.0314028939647537</v>
      </c>
      <c r="J57" s="18">
        <f t="shared" si="0"/>
        <v>1.5018594330852872</v>
      </c>
      <c r="K57" s="3">
        <v>163.43239975224566</v>
      </c>
      <c r="L57" s="5">
        <f t="shared" si="3"/>
        <v>850199.2845517121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20</v>
      </c>
      <c r="F58" s="1" t="s">
        <v>32</v>
      </c>
      <c r="G58" s="1" t="s">
        <v>33</v>
      </c>
      <c r="H58" s="2">
        <f t="shared" si="2"/>
        <v>0.44610930106965618</v>
      </c>
      <c r="I58" s="2">
        <v>1.1305660347221578</v>
      </c>
      <c r="J58" s="18">
        <f t="shared" si="0"/>
        <v>1.576675335791814</v>
      </c>
      <c r="K58" s="3">
        <v>158.63981595799493</v>
      </c>
      <c r="L58" s="5">
        <f t="shared" si="3"/>
        <v>889308.45164109091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20</v>
      </c>
      <c r="F59" s="1" t="s">
        <v>32</v>
      </c>
      <c r="G59" s="1" t="s">
        <v>33</v>
      </c>
      <c r="H59" s="2">
        <f t="shared" si="2"/>
        <v>0.44608721022671904</v>
      </c>
      <c r="I59" s="2">
        <v>1.244991052527288</v>
      </c>
      <c r="J59" s="18">
        <f t="shared" si="0"/>
        <v>1.6910782627540071</v>
      </c>
      <c r="K59" s="3">
        <v>153.27930726940568</v>
      </c>
      <c r="L59" s="5">
        <f t="shared" si="3"/>
        <v>930216.64041658118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20</v>
      </c>
      <c r="F60" s="1" t="s">
        <v>32</v>
      </c>
      <c r="G60" s="1" t="s">
        <v>33</v>
      </c>
      <c r="H60" s="2">
        <f t="shared" si="2"/>
        <v>0.46746040167897845</v>
      </c>
      <c r="I60" s="2">
        <v>1.3740061039202303</v>
      </c>
      <c r="J60" s="18">
        <f t="shared" si="0"/>
        <v>1.8414665055992088</v>
      </c>
      <c r="K60" s="3">
        <v>147.77559789458579</v>
      </c>
      <c r="L60" s="5">
        <f t="shared" si="3"/>
        <v>973006.6058757439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20</v>
      </c>
      <c r="F61" s="1" t="s">
        <v>32</v>
      </c>
      <c r="G61" s="1" t="s">
        <v>33</v>
      </c>
      <c r="H61" s="2">
        <f t="shared" si="2"/>
        <v>0.5117170456482476</v>
      </c>
      <c r="I61" s="2">
        <v>1.5208698584181795</v>
      </c>
      <c r="J61" s="18">
        <f t="shared" si="0"/>
        <v>2.0325869040664273</v>
      </c>
      <c r="K61" s="3">
        <v>142.04990981111803</v>
      </c>
      <c r="L61" s="5">
        <f t="shared" si="3"/>
        <v>1017764.9097460281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20</v>
      </c>
      <c r="F62" s="1" t="s">
        <v>32</v>
      </c>
      <c r="G62" s="1" t="s">
        <v>33</v>
      </c>
      <c r="H62" s="2">
        <f t="shared" si="2"/>
        <v>0.54600446482199427</v>
      </c>
      <c r="I62" s="2">
        <v>1.6873573870712275</v>
      </c>
      <c r="J62" s="18">
        <f t="shared" si="0"/>
        <v>2.2333618518932217</v>
      </c>
      <c r="K62" s="3">
        <v>136.22837180923963</v>
      </c>
      <c r="L62" s="5">
        <f t="shared" si="3"/>
        <v>1064582.0955943454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20</v>
      </c>
      <c r="F63" s="1" t="s">
        <v>32</v>
      </c>
      <c r="G63" s="1" t="s">
        <v>33</v>
      </c>
      <c r="H63" s="2">
        <f t="shared" si="2"/>
        <v>0.53258069372730077</v>
      </c>
      <c r="I63" s="2">
        <v>1.8706618309234386</v>
      </c>
      <c r="J63" s="18">
        <f t="shared" si="0"/>
        <v>2.4032425246507394</v>
      </c>
      <c r="K63" s="3">
        <v>130.74376470724098</v>
      </c>
      <c r="L63" s="5">
        <f t="shared" si="3"/>
        <v>1113552.8719916854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20</v>
      </c>
      <c r="F64" s="1" t="s">
        <v>32</v>
      </c>
      <c r="G64" s="1" t="s">
        <v>33</v>
      </c>
      <c r="H64" s="2">
        <f t="shared" si="2"/>
        <v>0.51331673866727001</v>
      </c>
      <c r="I64" s="2">
        <v>2.0741164161960599</v>
      </c>
      <c r="J64" s="18">
        <f t="shared" si="0"/>
        <v>2.58743315486333</v>
      </c>
      <c r="K64" s="3">
        <v>125.46562957326907</v>
      </c>
      <c r="L64" s="5">
        <f t="shared" si="3"/>
        <v>1164776.304103303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20</v>
      </c>
      <c r="F65" s="1" t="s">
        <v>32</v>
      </c>
      <c r="G65" s="1" t="s">
        <v>33</v>
      </c>
      <c r="H65" s="2">
        <f t="shared" si="2"/>
        <v>0.51728631915281253</v>
      </c>
      <c r="I65" s="2">
        <v>2.3080907971912397</v>
      </c>
      <c r="J65" s="18">
        <f t="shared" si="0"/>
        <v>2.8253771163440522</v>
      </c>
      <c r="K65" s="3">
        <v>119.96281208221126</v>
      </c>
      <c r="L65" s="5">
        <f t="shared" si="3"/>
        <v>1218356.0140920549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20</v>
      </c>
      <c r="F66" s="1" t="s">
        <v>32</v>
      </c>
      <c r="G66" s="1" t="s">
        <v>33</v>
      </c>
      <c r="H66" s="2">
        <f t="shared" si="2"/>
        <v>0.55966925742237628</v>
      </c>
      <c r="I66" s="2">
        <v>2.5754517732425857</v>
      </c>
      <c r="J66" s="18">
        <f t="shared" ref="J66:J105" si="4">H66+I66</f>
        <v>3.1351210306649619</v>
      </c>
      <c r="K66" s="3">
        <v>114.38991389298326</v>
      </c>
      <c r="L66" s="5">
        <f t="shared" si="3"/>
        <v>1274400.3907402896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5">_xlfn.CONCAT(B67, " ", C67)</f>
        <v>2024 AAFS 4 Demand Constant RR</v>
      </c>
      <c r="E67" s="1" t="s">
        <v>20</v>
      </c>
      <c r="F67" s="1" t="s">
        <v>32</v>
      </c>
      <c r="G67" s="1" t="s">
        <v>33</v>
      </c>
      <c r="H67" s="2">
        <f t="shared" si="2"/>
        <v>0.61970855033884142</v>
      </c>
      <c r="I67" s="2">
        <v>2.8912803319253659</v>
      </c>
      <c r="J67" s="18">
        <f t="shared" si="4"/>
        <v>3.5109888822642072</v>
      </c>
      <c r="K67" s="3">
        <v>108.4158005491368</v>
      </c>
      <c r="L67" s="5">
        <f t="shared" si="3"/>
        <v>1333022.808714343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5"/>
        <v>2024 AAFS 4 Demand Constant RR</v>
      </c>
      <c r="E68" s="1" t="s">
        <v>20</v>
      </c>
      <c r="F68" s="1" t="s">
        <v>32</v>
      </c>
      <c r="G68" s="1" t="s">
        <v>33</v>
      </c>
      <c r="H68" s="2">
        <f t="shared" si="2"/>
        <v>0.56440834039149179</v>
      </c>
      <c r="I68" s="2">
        <v>3.2449980539912562</v>
      </c>
      <c r="J68" s="18">
        <f t="shared" si="4"/>
        <v>3.8094063943827479</v>
      </c>
      <c r="K68" s="3">
        <v>102.78032111066763</v>
      </c>
      <c r="L68" s="5">
        <f t="shared" si="3"/>
        <v>1394341.8579152029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5"/>
        <v>2024 AAFS 4 Demand Constant RR</v>
      </c>
      <c r="E69" s="1" t="s">
        <v>20</v>
      </c>
      <c r="F69" s="1" t="s">
        <v>32</v>
      </c>
      <c r="G69" s="1" t="s">
        <v>33</v>
      </c>
      <c r="H69" s="2">
        <f t="shared" si="2"/>
        <v>0.58523086160090387</v>
      </c>
      <c r="I69" s="2">
        <v>3.6371971081268759</v>
      </c>
      <c r="J69" s="18">
        <f t="shared" si="4"/>
        <v>4.2224279697277796</v>
      </c>
      <c r="K69" s="3">
        <v>97.566157601780361</v>
      </c>
      <c r="L69" s="5">
        <f t="shared" si="3"/>
        <v>1458481.5833793022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5"/>
        <v>2024 AAFS 4 Demand Constant RR</v>
      </c>
      <c r="E70" s="1" t="s">
        <v>20</v>
      </c>
      <c r="F70" s="1" t="s">
        <v>32</v>
      </c>
      <c r="G70" s="1" t="s">
        <v>33</v>
      </c>
      <c r="H70" s="2">
        <f t="shared" si="2"/>
        <v>0.5984158193667668</v>
      </c>
      <c r="I70" s="2">
        <v>4.0293426169643931</v>
      </c>
      <c r="J70" s="18">
        <f t="shared" si="4"/>
        <v>4.6277584363311597</v>
      </c>
      <c r="K70" s="3">
        <v>93.707309686819542</v>
      </c>
      <c r="L70" s="5">
        <f t="shared" si="3"/>
        <v>1525571.7362147502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5"/>
        <v>2024 AAFS 4 Demand Constant RR</v>
      </c>
      <c r="E71" s="1" t="s">
        <v>20</v>
      </c>
      <c r="F71" s="1" t="s">
        <v>32</v>
      </c>
      <c r="G71" s="1" t="s">
        <v>33</v>
      </c>
      <c r="H71" s="2">
        <f t="shared" si="2"/>
        <v>0.64662740985060585</v>
      </c>
      <c r="I71" s="2">
        <v>4.3670263691068723</v>
      </c>
      <c r="J71" s="18">
        <f t="shared" si="4"/>
        <v>5.0136537789574778</v>
      </c>
      <c r="K71" s="3">
        <v>91.994842553846354</v>
      </c>
      <c r="L71" s="5">
        <f t="shared" si="3"/>
        <v>1595748.0360806289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5"/>
        <v>2024 AAFS 4 Demand Constant RR</v>
      </c>
      <c r="E72" s="1" t="s">
        <v>20</v>
      </c>
      <c r="F72" s="1" t="s">
        <v>32</v>
      </c>
      <c r="G72" s="1" t="s">
        <v>33</v>
      </c>
      <c r="H72" s="2">
        <f t="shared" si="2"/>
        <v>0.5880290625730481</v>
      </c>
      <c r="I72" s="2">
        <v>4.7705538822110771</v>
      </c>
      <c r="J72" s="18">
        <f t="shared" si="4"/>
        <v>5.3585829447841249</v>
      </c>
      <c r="K72" s="3">
        <v>89.602910608914428</v>
      </c>
      <c r="L72" s="5">
        <f t="shared" si="3"/>
        <v>1669152.4457403379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5"/>
        <v>2024 AAFS 4 Demand Constant RR</v>
      </c>
      <c r="E73" s="1" t="s">
        <v>20</v>
      </c>
      <c r="F73" s="1" t="s">
        <v>32</v>
      </c>
      <c r="G73" s="1" t="s">
        <v>33</v>
      </c>
      <c r="H73" s="2">
        <f t="shared" si="2"/>
        <v>0.6093001076467951</v>
      </c>
      <c r="I73" s="2">
        <v>5.1837264649190669</v>
      </c>
      <c r="J73" s="18">
        <f t="shared" si="4"/>
        <v>5.7930265725658616</v>
      </c>
      <c r="K73" s="3">
        <v>87.738554296168303</v>
      </c>
      <c r="L73" s="5">
        <f t="shared" si="3"/>
        <v>1745933.4582443936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5"/>
        <v>2024 AAFS 4 Demand Constant RR</v>
      </c>
      <c r="E74" s="1" t="s">
        <v>20</v>
      </c>
      <c r="F74" s="1" t="s">
        <v>32</v>
      </c>
      <c r="G74" s="1" t="s">
        <v>33</v>
      </c>
      <c r="H74" s="2">
        <f t="shared" si="2"/>
        <v>0.64603474041775677</v>
      </c>
      <c r="I74" s="2">
        <v>5.6183575218478738</v>
      </c>
      <c r="J74" s="18">
        <f t="shared" si="4"/>
        <v>6.2643922622656305</v>
      </c>
      <c r="K74" s="3">
        <v>86.132054543433057</v>
      </c>
      <c r="L74" s="5">
        <f t="shared" si="3"/>
        <v>1826246.3973236356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5"/>
        <v>2024 AAFS 4 Demand Constant RR</v>
      </c>
      <c r="E75" s="1" t="s">
        <v>20</v>
      </c>
      <c r="F75" s="1" t="s">
        <v>32</v>
      </c>
      <c r="G75" s="1" t="s">
        <v>33</v>
      </c>
      <c r="H75" s="2">
        <f t="shared" si="2"/>
        <v>0.65526412073167828</v>
      </c>
      <c r="I75" s="2">
        <v>6.0751232821114485</v>
      </c>
      <c r="J75" s="18">
        <f t="shared" si="4"/>
        <v>6.7303874028431263</v>
      </c>
      <c r="K75" s="3">
        <v>84.75409895458094</v>
      </c>
      <c r="L75" s="5">
        <f t="shared" si="3"/>
        <v>1910253.731600523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5"/>
        <v>2024 AAFS 4 Demand Constant RR</v>
      </c>
      <c r="E76" s="1" t="s">
        <v>20</v>
      </c>
      <c r="F76" s="1" t="s">
        <v>32</v>
      </c>
      <c r="G76" s="1" t="s">
        <v>33</v>
      </c>
      <c r="H76" s="2">
        <f t="shared" si="2"/>
        <v>0.62066638703371868</v>
      </c>
      <c r="I76" s="2">
        <v>6.5324174506879542</v>
      </c>
      <c r="J76" s="18">
        <f t="shared" si="4"/>
        <v>7.153083837721673</v>
      </c>
      <c r="K76" s="3">
        <v>83.865531610156225</v>
      </c>
      <c r="L76" s="5">
        <f t="shared" si="3"/>
        <v>1998125.4032541472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5"/>
        <v>2024 AAFS 4 Demand Constant RR</v>
      </c>
      <c r="E77" s="1" t="s">
        <v>20</v>
      </c>
      <c r="F77" s="1" t="s">
        <v>32</v>
      </c>
      <c r="G77" s="1" t="s">
        <v>33</v>
      </c>
      <c r="H77" s="2">
        <f t="shared" si="2"/>
        <v>0.64778340819211255</v>
      </c>
      <c r="I77" s="2">
        <v>7.0152237936403203</v>
      </c>
      <c r="J77" s="18">
        <f t="shared" si="4"/>
        <v>7.6630072018324329</v>
      </c>
      <c r="K77" s="3">
        <v>83.091678573495159</v>
      </c>
      <c r="L77" s="5">
        <f t="shared" si="3"/>
        <v>2090039.1718038381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5"/>
        <v>2024 AAFS 4 Demand Constant RR</v>
      </c>
      <c r="E78" s="1" t="s">
        <v>20</v>
      </c>
      <c r="F78" s="1" t="s">
        <v>32</v>
      </c>
      <c r="G78" s="1" t="s">
        <v>33</v>
      </c>
      <c r="H78" s="2">
        <f t="shared" si="2"/>
        <v>0.6549840651864981</v>
      </c>
      <c r="I78" s="2">
        <v>7.5274711691365361</v>
      </c>
      <c r="J78" s="18">
        <f t="shared" si="4"/>
        <v>8.1824552343230348</v>
      </c>
      <c r="K78" s="3">
        <v>82.393241603170111</v>
      </c>
      <c r="L78" s="5">
        <f t="shared" si="3"/>
        <v>2186180.9737068149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5"/>
        <v>2024 AAFS 4 Demand Constant RR</v>
      </c>
      <c r="E79" s="1" t="s">
        <v>20</v>
      </c>
      <c r="F79" s="1" t="s">
        <v>32</v>
      </c>
      <c r="G79" s="1" t="s">
        <v>33</v>
      </c>
      <c r="H79" s="2">
        <f t="shared" si="2"/>
        <v>0.64356046217292584</v>
      </c>
      <c r="I79" s="2">
        <v>8.0771309286827382</v>
      </c>
      <c r="J79" s="18">
        <f t="shared" si="4"/>
        <v>8.7206913908556647</v>
      </c>
      <c r="K79" s="3">
        <v>81.700590540254751</v>
      </c>
      <c r="L79" s="5">
        <f t="shared" si="3"/>
        <v>2286745.2984973285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5"/>
        <v>2024 AAFS 3 Demand Constant RR</v>
      </c>
      <c r="E80" s="1" t="s">
        <v>20</v>
      </c>
      <c r="F80" s="1" t="s">
        <v>32</v>
      </c>
      <c r="G80" s="1" t="s">
        <v>33</v>
      </c>
      <c r="H80" s="2">
        <f t="shared" si="2"/>
        <v>0.47274268781207007</v>
      </c>
      <c r="I80" s="2">
        <v>0.83543537735199913</v>
      </c>
      <c r="J80" s="18">
        <f t="shared" si="4"/>
        <v>1.3081780651640691</v>
      </c>
      <c r="K80" s="3">
        <v>167.50537887172217</v>
      </c>
      <c r="L80" s="5">
        <f t="shared" si="3"/>
        <v>742892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5"/>
        <v>2024 AAFS 3 Demand Constant RR</v>
      </c>
      <c r="E81" s="1" t="s">
        <v>20</v>
      </c>
      <c r="F81" s="1" t="s">
        <v>32</v>
      </c>
      <c r="G81" s="1" t="s">
        <v>33</v>
      </c>
      <c r="H81" s="2">
        <f t="shared" si="2"/>
        <v>0.45422198000031516</v>
      </c>
      <c r="I81" s="2">
        <v>0.89012501251477016</v>
      </c>
      <c r="J81" s="18">
        <f t="shared" si="4"/>
        <v>1.3443469925150853</v>
      </c>
      <c r="K81" s="3">
        <v>167.27546373236203</v>
      </c>
      <c r="L81" s="5">
        <f t="shared" si="3"/>
        <v>777065.03200000001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5"/>
        <v>2024 AAFS 3 Demand Constant RR</v>
      </c>
      <c r="E82" s="1" t="s">
        <v>20</v>
      </c>
      <c r="F82" s="1" t="s">
        <v>32</v>
      </c>
      <c r="G82" s="1" t="s">
        <v>33</v>
      </c>
      <c r="H82" s="2">
        <f t="shared" si="2"/>
        <v>0.41994964633083853</v>
      </c>
      <c r="I82" s="2">
        <v>0.95597537349875616</v>
      </c>
      <c r="J82" s="18">
        <f t="shared" si="4"/>
        <v>1.3759250198295947</v>
      </c>
      <c r="K82" s="3">
        <v>165.72123863426336</v>
      </c>
      <c r="L82" s="5">
        <f t="shared" si="3"/>
        <v>812810.02347200003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5"/>
        <v>2024 AAFS 3 Demand Constant RR</v>
      </c>
      <c r="E83" s="1" t="s">
        <v>20</v>
      </c>
      <c r="F83" s="1" t="s">
        <v>32</v>
      </c>
      <c r="G83" s="1" t="s">
        <v>33</v>
      </c>
      <c r="H83" s="2">
        <f t="shared" si="2"/>
        <v>0.47045653912053365</v>
      </c>
      <c r="I83" s="2">
        <v>1.0319693760950701</v>
      </c>
      <c r="J83" s="18">
        <f t="shared" si="4"/>
        <v>1.5024259152156039</v>
      </c>
      <c r="K83" s="3">
        <v>163.34268630132456</v>
      </c>
      <c r="L83" s="5">
        <f t="shared" si="3"/>
        <v>850199.2845517121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5"/>
        <v>2024 AAFS 3 Demand Constant RR</v>
      </c>
      <c r="E84" s="1" t="s">
        <v>20</v>
      </c>
      <c r="F84" s="1" t="s">
        <v>32</v>
      </c>
      <c r="G84" s="1" t="s">
        <v>33</v>
      </c>
      <c r="H84" s="2">
        <f t="shared" si="2"/>
        <v>0.44610930106965618</v>
      </c>
      <c r="I84" s="2">
        <v>1.1311990253988256</v>
      </c>
      <c r="J84" s="18">
        <f t="shared" si="4"/>
        <v>1.5773083264684817</v>
      </c>
      <c r="K84" s="3">
        <v>158.55104508550033</v>
      </c>
      <c r="L84" s="5">
        <f t="shared" si="3"/>
        <v>889308.45164109091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5"/>
        <v>2024 AAFS 3 Demand Constant RR</v>
      </c>
      <c r="E85" s="1" t="s">
        <v>20</v>
      </c>
      <c r="F85" s="1" t="s">
        <v>32</v>
      </c>
      <c r="G85" s="1" t="s">
        <v>33</v>
      </c>
      <c r="H85" s="2">
        <f t="shared" si="2"/>
        <v>0.44608721022671904</v>
      </c>
      <c r="I85" s="2">
        <v>1.2462877988902423</v>
      </c>
      <c r="J85" s="18">
        <f t="shared" si="4"/>
        <v>1.6923750091169614</v>
      </c>
      <c r="K85" s="3">
        <v>153.11982212930019</v>
      </c>
      <c r="L85" s="5">
        <f t="shared" si="3"/>
        <v>930216.64041658118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5"/>
        <v>2024 AAFS 3 Demand Constant RR</v>
      </c>
      <c r="E86" s="1" t="s">
        <v>20</v>
      </c>
      <c r="F86" s="1" t="s">
        <v>32</v>
      </c>
      <c r="G86" s="1" t="s">
        <v>33</v>
      </c>
      <c r="H86" s="2">
        <f t="shared" si="2"/>
        <v>0.46746040167897845</v>
      </c>
      <c r="I86" s="2">
        <v>1.3761872315997168</v>
      </c>
      <c r="J86" s="18">
        <f t="shared" si="4"/>
        <v>1.8436476332786953</v>
      </c>
      <c r="K86" s="3">
        <v>147.54138743286984</v>
      </c>
      <c r="L86" s="5">
        <f t="shared" si="3"/>
        <v>973006.6058757439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5"/>
        <v>2024 AAFS 3 Demand Constant RR</v>
      </c>
      <c r="E87" s="1" t="s">
        <v>20</v>
      </c>
      <c r="F87" s="1" t="s">
        <v>32</v>
      </c>
      <c r="G87" s="1" t="s">
        <v>33</v>
      </c>
      <c r="H87" s="2">
        <f t="shared" si="2"/>
        <v>0.5117170456482476</v>
      </c>
      <c r="I87" s="2">
        <v>1.5241714128097847</v>
      </c>
      <c r="J87" s="18">
        <f t="shared" si="4"/>
        <v>2.0358884584580323</v>
      </c>
      <c r="K87" s="3">
        <v>141.74221114965354</v>
      </c>
      <c r="L87" s="5">
        <f t="shared" si="3"/>
        <v>1017764.9097460281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5"/>
        <v>2024 AAFS 3 Demand Constant RR</v>
      </c>
      <c r="E88" s="1" t="s">
        <v>20</v>
      </c>
      <c r="F88" s="1" t="s">
        <v>32</v>
      </c>
      <c r="G88" s="1" t="s">
        <v>33</v>
      </c>
      <c r="H88" s="2">
        <f t="shared" si="2"/>
        <v>0.54600446482199427</v>
      </c>
      <c r="I88" s="2">
        <v>1.6918367898144058</v>
      </c>
      <c r="J88" s="18">
        <f t="shared" si="4"/>
        <v>2.2378412546363999</v>
      </c>
      <c r="K88" s="3">
        <v>135.8676858695232</v>
      </c>
      <c r="L88" s="5">
        <f t="shared" si="3"/>
        <v>1064582.0955943454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5"/>
        <v>2024 AAFS 3 Demand Constant RR</v>
      </c>
      <c r="E89" s="1" t="s">
        <v>20</v>
      </c>
      <c r="F89" s="1" t="s">
        <v>32</v>
      </c>
      <c r="G89" s="1" t="s">
        <v>33</v>
      </c>
      <c r="H89" s="2">
        <f t="shared" si="2"/>
        <v>0.53258069372730077</v>
      </c>
      <c r="I89" s="2">
        <v>1.8768016823068883</v>
      </c>
      <c r="J89" s="18">
        <f t="shared" si="4"/>
        <v>2.409382376034189</v>
      </c>
      <c r="K89" s="3">
        <v>130.31604381793079</v>
      </c>
      <c r="L89" s="5">
        <f t="shared" si="3"/>
        <v>1113552.8719916854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5"/>
        <v>2024 AAFS 3 Demand Constant RR</v>
      </c>
      <c r="E90" s="1" t="s">
        <v>20</v>
      </c>
      <c r="F90" s="1" t="s">
        <v>32</v>
      </c>
      <c r="G90" s="1" t="s">
        <v>33</v>
      </c>
      <c r="H90" s="2">
        <f t="shared" si="2"/>
        <v>0.51331673866727001</v>
      </c>
      <c r="I90" s="2">
        <v>2.0828093968450494</v>
      </c>
      <c r="J90" s="18">
        <f t="shared" si="4"/>
        <v>2.5961261355123195</v>
      </c>
      <c r="K90" s="3">
        <v>124.94197614072463</v>
      </c>
      <c r="L90" s="5">
        <f t="shared" si="3"/>
        <v>1164776.304103303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5"/>
        <v>2024 AAFS 3 Demand Constant RR</v>
      </c>
      <c r="E91" s="1" t="s">
        <v>20</v>
      </c>
      <c r="F91" s="1" t="s">
        <v>32</v>
      </c>
      <c r="G91" s="1" t="s">
        <v>33</v>
      </c>
      <c r="H91" s="2">
        <f t="shared" si="2"/>
        <v>0.51728631915281253</v>
      </c>
      <c r="I91" s="2">
        <v>2.3194530841160903</v>
      </c>
      <c r="J91" s="18">
        <f t="shared" si="4"/>
        <v>2.8367394032689028</v>
      </c>
      <c r="K91" s="3">
        <v>119.37515118037004</v>
      </c>
      <c r="L91" s="5">
        <f t="shared" si="3"/>
        <v>1218356.0140920549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5"/>
        <v>2024 AAFS 3 Demand Constant RR</v>
      </c>
      <c r="E92" s="1" t="s">
        <v>20</v>
      </c>
      <c r="F92" s="1" t="s">
        <v>32</v>
      </c>
      <c r="G92" s="1" t="s">
        <v>33</v>
      </c>
      <c r="H92" s="2">
        <f t="shared" si="2"/>
        <v>0.55966925742237628</v>
      </c>
      <c r="I92" s="2">
        <v>2.590288521195093</v>
      </c>
      <c r="J92" s="18">
        <f t="shared" si="4"/>
        <v>3.1499577786174693</v>
      </c>
      <c r="K92" s="3">
        <v>113.73470722127391</v>
      </c>
      <c r="L92" s="5">
        <f t="shared" si="3"/>
        <v>1274400.3907402896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5"/>
        <v>2024 AAFS 3 Demand Constant RR</v>
      </c>
      <c r="E93" s="1" t="s">
        <v>20</v>
      </c>
      <c r="F93" s="1" t="s">
        <v>32</v>
      </c>
      <c r="G93" s="1" t="s">
        <v>33</v>
      </c>
      <c r="H93" s="2">
        <f t="shared" ref="H93:H105" si="6">H67</f>
        <v>0.61970855033884142</v>
      </c>
      <c r="I93" s="2">
        <v>2.9095217093372736</v>
      </c>
      <c r="J93" s="18">
        <f t="shared" si="4"/>
        <v>3.5292302596761149</v>
      </c>
      <c r="K93" s="3">
        <v>107.73608280416029</v>
      </c>
      <c r="L93" s="5">
        <f t="shared" ref="L93:L105" si="7">L67</f>
        <v>1333022.808714343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5"/>
        <v>2024 AAFS 3 Demand Constant RR</v>
      </c>
      <c r="E94" s="1" t="s">
        <v>20</v>
      </c>
      <c r="F94" s="1" t="s">
        <v>32</v>
      </c>
      <c r="G94" s="1" t="s">
        <v>33</v>
      </c>
      <c r="H94" s="2">
        <f t="shared" si="6"/>
        <v>0.56440834039149179</v>
      </c>
      <c r="I94" s="2">
        <v>3.2673955743052643</v>
      </c>
      <c r="J94" s="18">
        <f t="shared" si="4"/>
        <v>3.831803914696756</v>
      </c>
      <c r="K94" s="3">
        <v>102.07577699361627</v>
      </c>
      <c r="L94" s="5">
        <f t="shared" si="7"/>
        <v>1394341.8579152029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5"/>
        <v>2024 AAFS 3 Demand Constant RR</v>
      </c>
      <c r="E95" s="1" t="s">
        <v>20</v>
      </c>
      <c r="F95" s="1" t="s">
        <v>32</v>
      </c>
      <c r="G95" s="1" t="s">
        <v>33</v>
      </c>
      <c r="H95" s="2">
        <f t="shared" si="6"/>
        <v>0.58523086160090387</v>
      </c>
      <c r="I95" s="2">
        <v>3.6640717070659807</v>
      </c>
      <c r="J95" s="18">
        <f t="shared" si="4"/>
        <v>4.2493025686668844</v>
      </c>
      <c r="K95" s="3">
        <v>96.850546236827853</v>
      </c>
      <c r="L95" s="5">
        <f t="shared" si="7"/>
        <v>1458481.5833793022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5"/>
        <v>2024 AAFS 3 Demand Constant RR</v>
      </c>
      <c r="E96" s="1" t="s">
        <v>20</v>
      </c>
      <c r="F96" s="1" t="s">
        <v>32</v>
      </c>
      <c r="G96" s="1" t="s">
        <v>33</v>
      </c>
      <c r="H96" s="2">
        <f t="shared" si="6"/>
        <v>0.5984158193667668</v>
      </c>
      <c r="I96" s="2">
        <v>4.0567462179120621</v>
      </c>
      <c r="J96" s="18">
        <f t="shared" si="4"/>
        <v>4.6551620372788287</v>
      </c>
      <c r="K96" s="3">
        <v>93.074310336453749</v>
      </c>
      <c r="L96" s="5">
        <f t="shared" si="7"/>
        <v>1525571.7362147502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5"/>
        <v>2024 AAFS 3 Demand Constant RR</v>
      </c>
      <c r="E97" s="1" t="s">
        <v>20</v>
      </c>
      <c r="F97" s="1" t="s">
        <v>32</v>
      </c>
      <c r="G97" s="1" t="s">
        <v>33</v>
      </c>
      <c r="H97" s="2">
        <f t="shared" si="6"/>
        <v>0.64662740985060585</v>
      </c>
      <c r="I97" s="2">
        <v>4.3976230099941862</v>
      </c>
      <c r="J97" s="18">
        <f t="shared" si="4"/>
        <v>5.0442504198447917</v>
      </c>
      <c r="K97" s="3">
        <v>91.354784696520213</v>
      </c>
      <c r="L97" s="5">
        <f t="shared" si="7"/>
        <v>1595748.0360806289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5"/>
        <v>2024 AAFS 3 Demand Constant RR</v>
      </c>
      <c r="E98" s="1" t="s">
        <v>20</v>
      </c>
      <c r="F98" s="1" t="s">
        <v>32</v>
      </c>
      <c r="G98" s="1" t="s">
        <v>33</v>
      </c>
      <c r="H98" s="2">
        <f t="shared" si="6"/>
        <v>0.5880290625730481</v>
      </c>
      <c r="I98" s="2">
        <v>4.8031397871843442</v>
      </c>
      <c r="J98" s="18">
        <f t="shared" si="4"/>
        <v>5.391168849757392</v>
      </c>
      <c r="K98" s="3">
        <v>88.995018259368237</v>
      </c>
      <c r="L98" s="5">
        <f t="shared" si="7"/>
        <v>1669152.4457403379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5"/>
        <v>2024 AAFS 3 Demand Constant RR</v>
      </c>
      <c r="E99" s="1" t="s">
        <v>20</v>
      </c>
      <c r="F99" s="1" t="s">
        <v>32</v>
      </c>
      <c r="G99" s="1" t="s">
        <v>33</v>
      </c>
      <c r="H99" s="2">
        <f t="shared" si="6"/>
        <v>0.6093001076467951</v>
      </c>
      <c r="I99" s="2">
        <v>5.2263075368993492</v>
      </c>
      <c r="J99" s="18">
        <f t="shared" si="4"/>
        <v>5.835607644546144</v>
      </c>
      <c r="K99" s="3">
        <v>87.02370893554729</v>
      </c>
      <c r="L99" s="5">
        <f t="shared" si="7"/>
        <v>1745933.4582443936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5"/>
        <v>2024 AAFS 3 Demand Constant RR</v>
      </c>
      <c r="E100" s="1" t="s">
        <v>20</v>
      </c>
      <c r="F100" s="1" t="s">
        <v>32</v>
      </c>
      <c r="G100" s="1" t="s">
        <v>33</v>
      </c>
      <c r="H100" s="2">
        <f t="shared" si="6"/>
        <v>0.64603474041775677</v>
      </c>
      <c r="I100" s="2">
        <v>5.6707154058782159</v>
      </c>
      <c r="J100" s="18">
        <f t="shared" si="4"/>
        <v>6.3167501462959725</v>
      </c>
      <c r="K100" s="3">
        <v>85.33679472164664</v>
      </c>
      <c r="L100" s="5">
        <f t="shared" si="7"/>
        <v>1826246.3973236356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5"/>
        <v>2024 AAFS 3 Demand Constant RR</v>
      </c>
      <c r="E101" s="1" t="s">
        <v>20</v>
      </c>
      <c r="F101" s="1" t="s">
        <v>32</v>
      </c>
      <c r="G101" s="1" t="s">
        <v>33</v>
      </c>
      <c r="H101" s="2">
        <f t="shared" si="6"/>
        <v>0.65526412073167828</v>
      </c>
      <c r="I101" s="2">
        <v>6.1137730595060189</v>
      </c>
      <c r="J101" s="18">
        <f t="shared" si="4"/>
        <v>6.7690371802376976</v>
      </c>
      <c r="K101" s="3">
        <v>84.218304278202055</v>
      </c>
      <c r="L101" s="5">
        <f t="shared" si="7"/>
        <v>1910253.731600523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5"/>
        <v>2024 AAFS 3 Demand Constant RR</v>
      </c>
      <c r="E102" s="1" t="s">
        <v>20</v>
      </c>
      <c r="F102" s="1" t="s">
        <v>32</v>
      </c>
      <c r="G102" s="1" t="s">
        <v>33</v>
      </c>
      <c r="H102" s="2">
        <f t="shared" si="6"/>
        <v>0.62066638703371868</v>
      </c>
      <c r="I102" s="2">
        <v>6.5731473568935996</v>
      </c>
      <c r="J102" s="18">
        <f t="shared" si="4"/>
        <v>7.1938137439273184</v>
      </c>
      <c r="K102" s="3">
        <v>83.345866516571206</v>
      </c>
      <c r="L102" s="5">
        <f t="shared" si="7"/>
        <v>1998125.4032541472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5"/>
        <v>2024 AAFS 3 Demand Constant RR</v>
      </c>
      <c r="E103" s="1" t="s">
        <v>20</v>
      </c>
      <c r="F103" s="1" t="s">
        <v>32</v>
      </c>
      <c r="G103" s="1" t="s">
        <v>33</v>
      </c>
      <c r="H103" s="2">
        <f t="shared" si="6"/>
        <v>0.64778340819211255</v>
      </c>
      <c r="I103" s="2">
        <v>7.0608205664298058</v>
      </c>
      <c r="J103" s="18">
        <f t="shared" si="4"/>
        <v>7.7086039746219184</v>
      </c>
      <c r="K103" s="3">
        <v>82.555096124901894</v>
      </c>
      <c r="L103" s="5">
        <f t="shared" si="7"/>
        <v>2090039.1718038381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5"/>
        <v>2024 AAFS 3 Demand Constant RR</v>
      </c>
      <c r="E104" s="1" t="s">
        <v>20</v>
      </c>
      <c r="F104" s="1" t="s">
        <v>32</v>
      </c>
      <c r="G104" s="1" t="s">
        <v>33</v>
      </c>
      <c r="H104" s="2">
        <f t="shared" si="6"/>
        <v>0.6549840651864981</v>
      </c>
      <c r="I104" s="2">
        <v>7.579229572415259</v>
      </c>
      <c r="J104" s="18">
        <f t="shared" si="4"/>
        <v>8.2342136376017567</v>
      </c>
      <c r="K104" s="3">
        <v>81.830579846379024</v>
      </c>
      <c r="L104" s="5">
        <f t="shared" si="7"/>
        <v>2186180.9737068149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5"/>
        <v>2024 AAFS 3 Demand Constant RR</v>
      </c>
      <c r="E105" s="1" t="s">
        <v>20</v>
      </c>
      <c r="F105" s="1" t="s">
        <v>32</v>
      </c>
      <c r="G105" s="1" t="s">
        <v>33</v>
      </c>
      <c r="H105" s="2">
        <f t="shared" si="6"/>
        <v>0.64356046217292584</v>
      </c>
      <c r="I105" s="2">
        <v>8.1357537304728655</v>
      </c>
      <c r="J105" s="18">
        <f t="shared" si="4"/>
        <v>8.779314192645792</v>
      </c>
      <c r="K105" s="3">
        <v>81.11189062577256</v>
      </c>
      <c r="L105" s="5">
        <f t="shared" si="7"/>
        <v>2286745.2984973285</v>
      </c>
    </row>
  </sheetData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B6C77-E8BC-4261-9FC9-0F5A9A10DB72}">
  <dimension ref="A1:L105"/>
  <sheetViews>
    <sheetView zoomScaleNormal="100" workbookViewId="0">
      <pane ySplit="1" topLeftCell="A83" activePane="bottomLeft" state="frozen"/>
      <selection pane="bottomLeft" activeCell="H118" sqref="H118"/>
    </sheetView>
  </sheetViews>
  <sheetFormatPr defaultRowHeight="15" x14ac:dyDescent="0.2"/>
  <cols>
    <col min="1" max="1" width="4.77734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8.44140625" style="1" bestFit="1" customWidth="1"/>
    <col min="6" max="6" width="6.44140625" style="1" bestFit="1" customWidth="1"/>
    <col min="7" max="7" width="9.109375" style="1" bestFit="1" customWidth="1"/>
    <col min="8" max="8" width="16" style="2" bestFit="1" customWidth="1"/>
    <col min="9" max="9" width="18.6640625" style="2" bestFit="1" customWidth="1"/>
    <col min="10" max="10" width="14.5546875" style="18" bestFit="1" customWidth="1"/>
    <col min="11" max="11" width="8.77734375" style="3"/>
    <col min="12" max="12" width="20.33203125" style="5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6" t="s">
        <v>9</v>
      </c>
      <c r="K1" s="3" t="s">
        <v>10</v>
      </c>
      <c r="L1" s="5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21</v>
      </c>
      <c r="F2" s="1" t="s">
        <v>32</v>
      </c>
      <c r="G2" s="1" t="s">
        <v>33</v>
      </c>
      <c r="H2" s="2">
        <f>'Commodity Prices'!E2</f>
        <v>0.47274268781207007</v>
      </c>
      <c r="I2" s="19">
        <v>0.32003924461132688</v>
      </c>
      <c r="J2" s="18">
        <f t="shared" ref="J2:J65" si="0">H2+I2</f>
        <v>0.7927819324233969</v>
      </c>
      <c r="K2" s="4">
        <v>31.101621861023801</v>
      </c>
      <c r="L2" s="5">
        <v>742892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1">_xlfn.CONCAT(B3, " ", C3)</f>
        <v>2023 Base Demand Constant RR</v>
      </c>
      <c r="E3" s="1" t="s">
        <v>21</v>
      </c>
      <c r="F3" s="1" t="s">
        <v>32</v>
      </c>
      <c r="G3" s="1" t="s">
        <v>33</v>
      </c>
      <c r="H3" s="2">
        <f>'Commodity Prices'!E3</f>
        <v>0.45422198000031516</v>
      </c>
      <c r="I3" s="19">
        <v>0.33194335914015555</v>
      </c>
      <c r="J3" s="18">
        <f t="shared" si="0"/>
        <v>0.78616533914047071</v>
      </c>
      <c r="K3" s="4">
        <v>31.365626996189501</v>
      </c>
      <c r="L3" s="5">
        <v>777065.03200000001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21</v>
      </c>
      <c r="F4" s="1" t="s">
        <v>32</v>
      </c>
      <c r="G4" s="1" t="s">
        <v>33</v>
      </c>
      <c r="H4" s="2">
        <f>'Commodity Prices'!E4</f>
        <v>0.41994964633083853</v>
      </c>
      <c r="I4" s="19">
        <v>0.34458582734950582</v>
      </c>
      <c r="J4" s="18">
        <f t="shared" si="0"/>
        <v>0.76453547368034436</v>
      </c>
      <c r="K4" s="4">
        <v>31.604740692345</v>
      </c>
      <c r="L4" s="5">
        <v>812810.02347200003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21</v>
      </c>
      <c r="F5" s="1" t="s">
        <v>32</v>
      </c>
      <c r="G5" s="1" t="s">
        <v>33</v>
      </c>
      <c r="H5" s="2">
        <f>'Commodity Prices'!E5</f>
        <v>0.47045653912053365</v>
      </c>
      <c r="I5" s="19">
        <v>0.35843901745344842</v>
      </c>
      <c r="J5" s="18">
        <f t="shared" si="0"/>
        <v>0.82889555657398206</v>
      </c>
      <c r="K5" s="4">
        <v>31.7808895462144</v>
      </c>
      <c r="L5" s="5">
        <v>850199.2845517121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21</v>
      </c>
      <c r="F6" s="1" t="s">
        <v>32</v>
      </c>
      <c r="G6" s="1" t="s">
        <v>33</v>
      </c>
      <c r="H6" s="2">
        <f>'Commodity Prices'!E6</f>
        <v>0.44610930106965618</v>
      </c>
      <c r="I6" s="19">
        <v>0.37335294729939256</v>
      </c>
      <c r="J6" s="18">
        <f t="shared" si="0"/>
        <v>0.8194622483690488</v>
      </c>
      <c r="K6" s="4">
        <v>31.914895561364599</v>
      </c>
      <c r="L6" s="5">
        <v>889308.45164109091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21</v>
      </c>
      <c r="F7" s="1" t="s">
        <v>32</v>
      </c>
      <c r="G7" s="1" t="s">
        <v>33</v>
      </c>
      <c r="H7" s="2">
        <f>'Commodity Prices'!E7</f>
        <v>0.44608721022671904</v>
      </c>
      <c r="I7" s="19">
        <v>0.38950710205238487</v>
      </c>
      <c r="J7" s="18">
        <f t="shared" si="0"/>
        <v>0.83559431227910386</v>
      </c>
      <c r="K7" s="4">
        <v>31.998477536511199</v>
      </c>
      <c r="L7" s="5">
        <v>930216.64041658118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21</v>
      </c>
      <c r="F8" s="1" t="s">
        <v>32</v>
      </c>
      <c r="G8" s="1" t="s">
        <v>33</v>
      </c>
      <c r="H8" s="2">
        <f>'Commodity Prices'!E8</f>
        <v>0.46746040167897845</v>
      </c>
      <c r="I8" s="19">
        <v>0.40670469402074561</v>
      </c>
      <c r="J8" s="18">
        <f t="shared" si="0"/>
        <v>0.874165095699724</v>
      </c>
      <c r="K8" s="4">
        <v>32.055104410511703</v>
      </c>
      <c r="L8" s="5">
        <v>973006.6058757439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21</v>
      </c>
      <c r="F9" s="1" t="s">
        <v>32</v>
      </c>
      <c r="G9" s="1" t="s">
        <v>33</v>
      </c>
      <c r="H9" s="2">
        <f>'Commodity Prices'!E9</f>
        <v>0.5117170456482476</v>
      </c>
      <c r="I9" s="19">
        <v>0.42469638348903388</v>
      </c>
      <c r="J9" s="18">
        <f t="shared" si="0"/>
        <v>0.93641342913728143</v>
      </c>
      <c r="K9" s="4">
        <v>32.1092012719294</v>
      </c>
      <c r="L9" s="5">
        <v>1017764.9097460281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21</v>
      </c>
      <c r="F10" s="1" t="s">
        <v>32</v>
      </c>
      <c r="G10" s="1" t="s">
        <v>33</v>
      </c>
      <c r="H10" s="2">
        <f>'Commodity Prices'!E10</f>
        <v>0.54600446482199427</v>
      </c>
      <c r="I10" s="19">
        <v>0.44342351033204619</v>
      </c>
      <c r="J10" s="18">
        <f t="shared" si="0"/>
        <v>0.98942797515404046</v>
      </c>
      <c r="K10" s="4">
        <v>32.167775863861102</v>
      </c>
      <c r="L10" s="5">
        <v>1064582.0955943454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21</v>
      </c>
      <c r="F11" s="1" t="s">
        <v>32</v>
      </c>
      <c r="G11" s="1" t="s">
        <v>33</v>
      </c>
      <c r="H11" s="2">
        <f>'Commodity Prices'!E11</f>
        <v>0.53258069372730077</v>
      </c>
      <c r="I11" s="19">
        <v>0.46287281638679234</v>
      </c>
      <c r="J11" s="18">
        <f t="shared" si="0"/>
        <v>0.99545351011409311</v>
      </c>
      <c r="K11" s="4">
        <v>32.233670194500903</v>
      </c>
      <c r="L11" s="5">
        <v>1113552.8719916854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21</v>
      </c>
      <c r="F12" s="1" t="s">
        <v>32</v>
      </c>
      <c r="G12" s="1" t="s">
        <v>33</v>
      </c>
      <c r="H12" s="2">
        <f>'Commodity Prices'!E12</f>
        <v>0.51331673866727001</v>
      </c>
      <c r="I12" s="19">
        <v>0.48326676114562855</v>
      </c>
      <c r="J12" s="18">
        <f t="shared" si="0"/>
        <v>0.99658349981289862</v>
      </c>
      <c r="K12" s="4">
        <v>32.293580040274499</v>
      </c>
      <c r="L12" s="5">
        <v>1164776.304103303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21</v>
      </c>
      <c r="F13" s="1" t="s">
        <v>32</v>
      </c>
      <c r="G13" s="1" t="s">
        <v>33</v>
      </c>
      <c r="H13" s="2">
        <f>'Commodity Prices'!E13</f>
        <v>0.51728631915281253</v>
      </c>
      <c r="I13" s="19">
        <v>0.50472315752556374</v>
      </c>
      <c r="J13" s="18">
        <f t="shared" si="0"/>
        <v>1.0220094766783763</v>
      </c>
      <c r="K13" s="4">
        <v>32.343094674231097</v>
      </c>
      <c r="L13" s="5">
        <v>1218356.0140920549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21</v>
      </c>
      <c r="F14" s="1" t="s">
        <v>32</v>
      </c>
      <c r="G14" s="1" t="s">
        <v>33</v>
      </c>
      <c r="H14" s="2">
        <f>'Commodity Prices'!E14</f>
        <v>0.55966925742237628</v>
      </c>
      <c r="I14" s="19">
        <v>0.52732685563432002</v>
      </c>
      <c r="J14" s="18">
        <f t="shared" si="0"/>
        <v>1.0869961130566963</v>
      </c>
      <c r="K14" s="4">
        <v>32.380727235141897</v>
      </c>
      <c r="L14" s="5">
        <v>1274400.3907402896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21</v>
      </c>
      <c r="F15" s="1" t="s">
        <v>32</v>
      </c>
      <c r="G15" s="1" t="s">
        <v>33</v>
      </c>
      <c r="H15" s="2">
        <f>'Commodity Prices'!E15</f>
        <v>0.61970855033884142</v>
      </c>
      <c r="I15" s="19">
        <v>0.55105078324793477</v>
      </c>
      <c r="J15" s="18">
        <f t="shared" si="0"/>
        <v>1.1707593335867763</v>
      </c>
      <c r="K15" s="4">
        <v>32.412053597467903</v>
      </c>
      <c r="L15" s="5">
        <v>1333022.808714343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21</v>
      </c>
      <c r="F16" s="1" t="s">
        <v>32</v>
      </c>
      <c r="G16" s="1" t="s">
        <v>33</v>
      </c>
      <c r="H16" s="2">
        <f>'Commodity Prices'!E16</f>
        <v>0.56440834039149179</v>
      </c>
      <c r="I16" s="19">
        <v>0.57577701836136419</v>
      </c>
      <c r="J16" s="18">
        <f t="shared" si="0"/>
        <v>1.1401853587528561</v>
      </c>
      <c r="K16" s="4">
        <v>32.447073349192301</v>
      </c>
      <c r="L16" s="5">
        <v>1394341.8579152029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21</v>
      </c>
      <c r="F17" s="1" t="s">
        <v>32</v>
      </c>
      <c r="G17" s="1" t="s">
        <v>33</v>
      </c>
      <c r="H17" s="2">
        <f>'Commodity Prices'!E17</f>
        <v>0.58523086160090387</v>
      </c>
      <c r="I17" s="19">
        <v>0.60166077185201472</v>
      </c>
      <c r="J17" s="18">
        <f t="shared" si="0"/>
        <v>1.1868916334529187</v>
      </c>
      <c r="K17" s="4">
        <v>32.479538142706502</v>
      </c>
      <c r="L17" s="5">
        <v>1458481.5833793022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21</v>
      </c>
      <c r="F18" s="1" t="s">
        <v>32</v>
      </c>
      <c r="G18" s="1" t="s">
        <v>33</v>
      </c>
      <c r="H18" s="2">
        <f>'Commodity Prices'!E18</f>
        <v>0.5984158193667668</v>
      </c>
      <c r="I18" s="19">
        <v>0.62884599290820931</v>
      </c>
      <c r="J18" s="18">
        <f t="shared" si="0"/>
        <v>1.2272618122749761</v>
      </c>
      <c r="K18" s="4">
        <v>32.504907023848901</v>
      </c>
      <c r="L18" s="5">
        <v>1525571.7362147502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21</v>
      </c>
      <c r="F19" s="1" t="s">
        <v>32</v>
      </c>
      <c r="G19" s="1" t="s">
        <v>33</v>
      </c>
      <c r="H19" s="2">
        <f>'Commodity Prices'!E19</f>
        <v>0.64662740985060585</v>
      </c>
      <c r="I19" s="19">
        <v>0.65728486023167287</v>
      </c>
      <c r="J19" s="18">
        <f t="shared" si="0"/>
        <v>1.3039122700822787</v>
      </c>
      <c r="K19" s="4">
        <v>32.529042626553199</v>
      </c>
      <c r="L19" s="5">
        <v>1595748.0360806289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21</v>
      </c>
      <c r="F20" s="1" t="s">
        <v>32</v>
      </c>
      <c r="G20" s="1" t="s">
        <v>33</v>
      </c>
      <c r="H20" s="2">
        <f>'Commodity Prices'!E20</f>
        <v>0.5880290625730481</v>
      </c>
      <c r="I20" s="19">
        <v>0.68700331062327014</v>
      </c>
      <c r="J20" s="18">
        <f t="shared" si="0"/>
        <v>1.2750323731963182</v>
      </c>
      <c r="K20" s="4">
        <v>32.553505730332901</v>
      </c>
      <c r="L20" s="5">
        <v>1669152.4457403379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21</v>
      </c>
      <c r="F21" s="1" t="s">
        <v>32</v>
      </c>
      <c r="G21" s="1" t="s">
        <v>33</v>
      </c>
      <c r="H21" s="2">
        <f>'Commodity Prices'!E21</f>
        <v>0.6093001076467951</v>
      </c>
      <c r="I21" s="19">
        <v>0.71789906157757033</v>
      </c>
      <c r="J21" s="18">
        <f t="shared" si="0"/>
        <v>1.3271991692243654</v>
      </c>
      <c r="K21" s="4">
        <v>32.585537865652597</v>
      </c>
      <c r="L21" s="5">
        <v>1745933.4582443936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21</v>
      </c>
      <c r="F22" s="1" t="s">
        <v>32</v>
      </c>
      <c r="G22" s="1" t="s">
        <v>33</v>
      </c>
      <c r="H22" s="2">
        <f>'Commodity Prices'!E22</f>
        <v>0.64603474041775677</v>
      </c>
      <c r="I22" s="19">
        <v>0.74982457834505989</v>
      </c>
      <c r="J22" s="18">
        <f t="shared" si="0"/>
        <v>1.3958593187628168</v>
      </c>
      <c r="K22" s="4">
        <v>32.633247303358701</v>
      </c>
      <c r="L22" s="5">
        <v>1826246.3973236356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21</v>
      </c>
      <c r="F23" s="1" t="s">
        <v>32</v>
      </c>
      <c r="G23" s="1" t="s">
        <v>33</v>
      </c>
      <c r="H23" s="2">
        <f>'Commodity Prices'!E23</f>
        <v>0.65526412073167828</v>
      </c>
      <c r="I23" s="19">
        <v>0.78334697845845325</v>
      </c>
      <c r="J23" s="18">
        <f t="shared" si="0"/>
        <v>1.4386110991901315</v>
      </c>
      <c r="K23" s="4">
        <v>32.673636720990999</v>
      </c>
      <c r="L23" s="5">
        <v>1910253.731600523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21</v>
      </c>
      <c r="F24" s="1" t="s">
        <v>32</v>
      </c>
      <c r="G24" s="1" t="s">
        <v>33</v>
      </c>
      <c r="H24" s="2">
        <f>'Commodity Prices'!E24</f>
        <v>0.62066638703371868</v>
      </c>
      <c r="I24" s="19">
        <v>0.81850876576612652</v>
      </c>
      <c r="J24" s="18">
        <f t="shared" si="0"/>
        <v>1.4391751527998453</v>
      </c>
      <c r="K24" s="4">
        <v>32.7084525810887</v>
      </c>
      <c r="L24" s="5">
        <v>1998125.4032541472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21</v>
      </c>
      <c r="F25" s="1" t="s">
        <v>32</v>
      </c>
      <c r="G25" s="1" t="s">
        <v>33</v>
      </c>
      <c r="H25" s="2">
        <f>'Commodity Prices'!E25</f>
        <v>0.64778340819211255</v>
      </c>
      <c r="I25" s="19">
        <v>0.85508687044011011</v>
      </c>
      <c r="J25" s="18">
        <f t="shared" si="0"/>
        <v>1.5028702786322228</v>
      </c>
      <c r="K25" s="4">
        <v>32.749507982572197</v>
      </c>
      <c r="L25" s="5">
        <v>2090039.1718038381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21</v>
      </c>
      <c r="F26" s="1" t="s">
        <v>32</v>
      </c>
      <c r="G26" s="1" t="s">
        <v>33</v>
      </c>
      <c r="H26" s="2">
        <f>'Commodity Prices'!E26</f>
        <v>0.6549840651864981</v>
      </c>
      <c r="I26" s="19">
        <v>0.89344768602282199</v>
      </c>
      <c r="J26" s="18">
        <f t="shared" si="0"/>
        <v>1.54843175120932</v>
      </c>
      <c r="K26" s="4">
        <v>32.785180111630297</v>
      </c>
      <c r="L26" s="5">
        <v>2186180.9737068149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21</v>
      </c>
      <c r="F27" s="1" t="s">
        <v>32</v>
      </c>
      <c r="G27" s="1" t="s">
        <v>33</v>
      </c>
      <c r="H27" s="2">
        <f>'Commodity Prices'!E27</f>
        <v>0.64356046217292584</v>
      </c>
      <c r="I27" s="19">
        <v>0.9336017311918694</v>
      </c>
      <c r="J27" s="18">
        <f t="shared" si="0"/>
        <v>1.5771621933647952</v>
      </c>
      <c r="K27" s="4">
        <v>32.818349704177301</v>
      </c>
      <c r="L27" s="5">
        <v>2286745.2984973285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21</v>
      </c>
      <c r="F28" s="1" t="s">
        <v>32</v>
      </c>
      <c r="G28" s="1" t="s">
        <v>33</v>
      </c>
      <c r="H28" s="2">
        <f>H2</f>
        <v>0.47274268781207007</v>
      </c>
      <c r="I28" s="2">
        <v>0.32367778863143404</v>
      </c>
      <c r="J28" s="18">
        <f t="shared" si="0"/>
        <v>0.79642047644350411</v>
      </c>
      <c r="K28" s="3">
        <v>30.75200065063262</v>
      </c>
      <c r="L28" s="5">
        <f>L2</f>
        <v>742892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21</v>
      </c>
      <c r="F29" s="1" t="s">
        <v>32</v>
      </c>
      <c r="G29" s="1" t="s">
        <v>33</v>
      </c>
      <c r="H29" s="2">
        <f t="shared" ref="H29:H92" si="2">H3</f>
        <v>0.45422198000031516</v>
      </c>
      <c r="I29" s="2">
        <v>0.34348345350407028</v>
      </c>
      <c r="J29" s="18">
        <f t="shared" si="0"/>
        <v>0.79770543350438539</v>
      </c>
      <c r="K29" s="3">
        <v>30.833447116035224</v>
      </c>
      <c r="L29" s="5">
        <f t="shared" ref="L29:L92" si="3">L3</f>
        <v>777065.03200000001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21</v>
      </c>
      <c r="F30" s="1" t="s">
        <v>32</v>
      </c>
      <c r="G30" s="1" t="s">
        <v>33</v>
      </c>
      <c r="H30" s="2">
        <f t="shared" si="2"/>
        <v>0.41994964633083853</v>
      </c>
      <c r="I30" s="2">
        <v>0.3648757702337817</v>
      </c>
      <c r="J30" s="18">
        <f t="shared" si="0"/>
        <v>0.78482541656462024</v>
      </c>
      <c r="K30" s="3">
        <v>30.883357207186954</v>
      </c>
      <c r="L30" s="5">
        <f t="shared" si="3"/>
        <v>812810.02347200003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21</v>
      </c>
      <c r="F31" s="1" t="s">
        <v>32</v>
      </c>
      <c r="G31" s="1" t="s">
        <v>33</v>
      </c>
      <c r="H31" s="2">
        <f t="shared" si="2"/>
        <v>0.47045653912053365</v>
      </c>
      <c r="I31" s="2">
        <v>0.38835281554845724</v>
      </c>
      <c r="J31" s="18">
        <f t="shared" si="0"/>
        <v>0.85880935466899089</v>
      </c>
      <c r="K31" s="3">
        <v>30.87341702760866</v>
      </c>
      <c r="L31" s="5">
        <f t="shared" si="3"/>
        <v>850199.2845517121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21</v>
      </c>
      <c r="F32" s="1" t="s">
        <v>32</v>
      </c>
      <c r="G32" s="1" t="s">
        <v>33</v>
      </c>
      <c r="H32" s="2">
        <f t="shared" si="2"/>
        <v>0.44610930106965618</v>
      </c>
      <c r="I32" s="2">
        <v>0.4138683222372419</v>
      </c>
      <c r="J32" s="18">
        <f t="shared" si="0"/>
        <v>0.85997762330689809</v>
      </c>
      <c r="K32" s="3">
        <v>30.824113763339049</v>
      </c>
      <c r="L32" s="5">
        <f t="shared" si="3"/>
        <v>889308.45164109091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21</v>
      </c>
      <c r="F33" s="1" t="s">
        <v>32</v>
      </c>
      <c r="G33" s="1" t="s">
        <v>33</v>
      </c>
      <c r="H33" s="2">
        <f t="shared" si="2"/>
        <v>0.44608721022671904</v>
      </c>
      <c r="I33" s="2">
        <v>0.44134142272970223</v>
      </c>
      <c r="J33" s="18">
        <f t="shared" si="0"/>
        <v>0.88742863295642127</v>
      </c>
      <c r="K33" s="3">
        <v>30.755282646215161</v>
      </c>
      <c r="L33" s="5">
        <f t="shared" si="3"/>
        <v>930216.64041658118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21</v>
      </c>
      <c r="F34" s="1" t="s">
        <v>32</v>
      </c>
      <c r="G34" s="1" t="s">
        <v>33</v>
      </c>
      <c r="H34" s="2">
        <f t="shared" si="2"/>
        <v>0.46746040167897845</v>
      </c>
      <c r="I34" s="2">
        <v>0.46964041082135294</v>
      </c>
      <c r="J34" s="18">
        <f t="shared" si="0"/>
        <v>0.93710081250033139</v>
      </c>
      <c r="K34" s="3">
        <v>30.751802867744839</v>
      </c>
      <c r="L34" s="5">
        <f t="shared" si="3"/>
        <v>973006.6058757439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21</v>
      </c>
      <c r="F35" s="1" t="s">
        <v>32</v>
      </c>
      <c r="G35" s="1" t="s">
        <v>33</v>
      </c>
      <c r="H35" s="2">
        <f t="shared" si="2"/>
        <v>0.5117170456482476</v>
      </c>
      <c r="I35" s="2">
        <v>0.49965206884791458</v>
      </c>
      <c r="J35" s="18">
        <f t="shared" si="0"/>
        <v>1.0113691144961621</v>
      </c>
      <c r="K35" s="3">
        <v>30.754592660857746</v>
      </c>
      <c r="L35" s="5">
        <f t="shared" si="3"/>
        <v>1017764.9097460281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21</v>
      </c>
      <c r="F36" s="1" t="s">
        <v>32</v>
      </c>
      <c r="G36" s="1" t="s">
        <v>33</v>
      </c>
      <c r="H36" s="2">
        <f t="shared" si="2"/>
        <v>0.54600446482199427</v>
      </c>
      <c r="I36" s="2">
        <v>0.53132442295924098</v>
      </c>
      <c r="J36" s="18">
        <f t="shared" si="0"/>
        <v>1.0773288877812353</v>
      </c>
      <c r="K36" s="3">
        <v>30.772268838843392</v>
      </c>
      <c r="L36" s="5">
        <f t="shared" si="3"/>
        <v>1064582.0955943454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21</v>
      </c>
      <c r="F37" s="1" t="s">
        <v>32</v>
      </c>
      <c r="G37" s="1" t="s">
        <v>33</v>
      </c>
      <c r="H37" s="2">
        <f t="shared" si="2"/>
        <v>0.53258069372730077</v>
      </c>
      <c r="I37" s="2">
        <v>0.56458561918246375</v>
      </c>
      <c r="J37" s="18">
        <f t="shared" si="0"/>
        <v>1.0971663129097644</v>
      </c>
      <c r="K37" s="3">
        <v>30.812796330356701</v>
      </c>
      <c r="L37" s="5">
        <f t="shared" si="3"/>
        <v>1113552.8719916854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21</v>
      </c>
      <c r="F38" s="1" t="s">
        <v>32</v>
      </c>
      <c r="G38" s="1" t="s">
        <v>33</v>
      </c>
      <c r="H38" s="2">
        <f t="shared" si="2"/>
        <v>0.51331673866727001</v>
      </c>
      <c r="I38" s="2">
        <v>0.59943351029637759</v>
      </c>
      <c r="J38" s="18">
        <f t="shared" si="0"/>
        <v>1.1127502489636476</v>
      </c>
      <c r="K38" s="3">
        <v>30.878879684655111</v>
      </c>
      <c r="L38" s="5">
        <f t="shared" si="3"/>
        <v>1164776.304103303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21</v>
      </c>
      <c r="F39" s="1" t="s">
        <v>32</v>
      </c>
      <c r="G39" s="1" t="s">
        <v>33</v>
      </c>
      <c r="H39" s="2">
        <f t="shared" si="2"/>
        <v>0.51728631915281253</v>
      </c>
      <c r="I39" s="2">
        <v>0.63630570009492715</v>
      </c>
      <c r="J39" s="18">
        <f t="shared" si="0"/>
        <v>1.1535920192477396</v>
      </c>
      <c r="K39" s="3">
        <v>30.951262413697233</v>
      </c>
      <c r="L39" s="5">
        <f t="shared" si="3"/>
        <v>1218356.0140920549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21</v>
      </c>
      <c r="F40" s="1" t="s">
        <v>32</v>
      </c>
      <c r="G40" s="1" t="s">
        <v>33</v>
      </c>
      <c r="H40" s="2">
        <f t="shared" si="2"/>
        <v>0.55966925742237628</v>
      </c>
      <c r="I40" s="2">
        <v>0.67506512317433631</v>
      </c>
      <c r="J40" s="18">
        <f t="shared" si="0"/>
        <v>1.2347343805967126</v>
      </c>
      <c r="K40" s="3">
        <v>31.041316934235745</v>
      </c>
      <c r="L40" s="5">
        <f t="shared" si="3"/>
        <v>1274400.3907402896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21</v>
      </c>
      <c r="F41" s="1" t="s">
        <v>32</v>
      </c>
      <c r="G41" s="1" t="s">
        <v>33</v>
      </c>
      <c r="H41" s="2">
        <f t="shared" si="2"/>
        <v>0.61970855033884142</v>
      </c>
      <c r="I41" s="2">
        <v>0.71602047866470087</v>
      </c>
      <c r="J41" s="18">
        <f t="shared" si="0"/>
        <v>1.3357290290035424</v>
      </c>
      <c r="K41" s="3">
        <v>31.138808696399458</v>
      </c>
      <c r="L41" s="5">
        <f t="shared" si="3"/>
        <v>1333022.808714343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21</v>
      </c>
      <c r="F42" s="1" t="s">
        <v>32</v>
      </c>
      <c r="G42" s="1" t="s">
        <v>33</v>
      </c>
      <c r="H42" s="2">
        <f t="shared" si="2"/>
        <v>0.56440834039149179</v>
      </c>
      <c r="I42" s="2">
        <v>0.75913526112460283</v>
      </c>
      <c r="J42" s="18">
        <f t="shared" si="0"/>
        <v>1.3235436015160946</v>
      </c>
      <c r="K42" s="3">
        <v>31.249991278237701</v>
      </c>
      <c r="L42" s="5">
        <f t="shared" si="3"/>
        <v>1394341.8579152029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21</v>
      </c>
      <c r="F43" s="1" t="s">
        <v>32</v>
      </c>
      <c r="G43" s="1" t="s">
        <v>33</v>
      </c>
      <c r="H43" s="2">
        <f t="shared" si="2"/>
        <v>0.58523086160090387</v>
      </c>
      <c r="I43" s="2">
        <v>0.80501778713566152</v>
      </c>
      <c r="J43" s="18">
        <f t="shared" si="0"/>
        <v>1.3902486487365655</v>
      </c>
      <c r="K43" s="3">
        <v>31.35488530938294</v>
      </c>
      <c r="L43" s="5">
        <f t="shared" si="3"/>
        <v>1458481.5833793022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21</v>
      </c>
      <c r="F44" s="1" t="s">
        <v>32</v>
      </c>
      <c r="G44" s="1" t="s">
        <v>33</v>
      </c>
      <c r="H44" s="2">
        <f t="shared" si="2"/>
        <v>0.5984158193667668</v>
      </c>
      <c r="I44" s="2">
        <v>0.85416657562692688</v>
      </c>
      <c r="J44" s="18">
        <f t="shared" si="0"/>
        <v>1.4525823949936938</v>
      </c>
      <c r="K44" s="3">
        <v>31.44196991406486</v>
      </c>
      <c r="L44" s="5">
        <f t="shared" si="3"/>
        <v>1525571.7362147502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21</v>
      </c>
      <c r="F45" s="1" t="s">
        <v>32</v>
      </c>
      <c r="G45" s="1" t="s">
        <v>33</v>
      </c>
      <c r="H45" s="2">
        <f t="shared" si="2"/>
        <v>0.64662740985060585</v>
      </c>
      <c r="I45" s="2">
        <v>0.90695942549401998</v>
      </c>
      <c r="J45" s="18">
        <f t="shared" si="0"/>
        <v>1.5535868353446258</v>
      </c>
      <c r="K45" s="3">
        <v>31.506930160998252</v>
      </c>
      <c r="L45" s="5">
        <f t="shared" si="3"/>
        <v>1595748.0360806289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21</v>
      </c>
      <c r="F46" s="1" t="s">
        <v>32</v>
      </c>
      <c r="G46" s="1" t="s">
        <v>33</v>
      </c>
      <c r="H46" s="2">
        <f t="shared" si="2"/>
        <v>0.5880290625730481</v>
      </c>
      <c r="I46" s="2">
        <v>0.96374286346038718</v>
      </c>
      <c r="J46" s="18">
        <f t="shared" si="0"/>
        <v>1.5517719260334353</v>
      </c>
      <c r="K46" s="3">
        <v>31.548186654805196</v>
      </c>
      <c r="L46" s="5">
        <f t="shared" si="3"/>
        <v>1669152.4457403379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21</v>
      </c>
      <c r="F47" s="1" t="s">
        <v>32</v>
      </c>
      <c r="G47" s="1" t="s">
        <v>33</v>
      </c>
      <c r="H47" s="2">
        <f t="shared" si="2"/>
        <v>0.6093001076467951</v>
      </c>
      <c r="I47" s="2">
        <v>1.0245852593236406</v>
      </c>
      <c r="J47" s="18">
        <f t="shared" si="0"/>
        <v>1.6338853669704356</v>
      </c>
      <c r="K47" s="3">
        <v>31.573963408995265</v>
      </c>
      <c r="L47" s="5">
        <f t="shared" si="3"/>
        <v>1745933.4582443936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21</v>
      </c>
      <c r="F48" s="1" t="s">
        <v>32</v>
      </c>
      <c r="G48" s="1" t="s">
        <v>33</v>
      </c>
      <c r="H48" s="2">
        <f t="shared" si="2"/>
        <v>0.64603474041775677</v>
      </c>
      <c r="I48" s="2">
        <v>1.0892972313025104</v>
      </c>
      <c r="J48" s="18">
        <f t="shared" si="0"/>
        <v>1.7353319717202673</v>
      </c>
      <c r="K48" s="3">
        <v>31.59893408092902</v>
      </c>
      <c r="L48" s="5">
        <f t="shared" si="3"/>
        <v>1826246.3973236356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21</v>
      </c>
      <c r="F49" s="1" t="s">
        <v>32</v>
      </c>
      <c r="G49" s="1" t="s">
        <v>33</v>
      </c>
      <c r="H49" s="2">
        <f t="shared" si="2"/>
        <v>0.65526412073167828</v>
      </c>
      <c r="I49" s="2">
        <v>1.1587435413414164</v>
      </c>
      <c r="J49" s="18">
        <f t="shared" si="0"/>
        <v>1.8140076620730947</v>
      </c>
      <c r="K49" s="3">
        <v>31.606261877484318</v>
      </c>
      <c r="L49" s="5">
        <f t="shared" si="3"/>
        <v>1910253.731600523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21</v>
      </c>
      <c r="F50" s="1" t="s">
        <v>32</v>
      </c>
      <c r="G50" s="1" t="s">
        <v>33</v>
      </c>
      <c r="H50" s="2">
        <f t="shared" si="2"/>
        <v>0.62066638703371868</v>
      </c>
      <c r="I50" s="2">
        <v>1.2330393902691696</v>
      </c>
      <c r="J50" s="18">
        <f t="shared" si="0"/>
        <v>1.8537057773028884</v>
      </c>
      <c r="K50" s="3">
        <v>31.602769092582367</v>
      </c>
      <c r="L50" s="5">
        <f t="shared" si="3"/>
        <v>1998125.4032541472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21</v>
      </c>
      <c r="F51" s="1" t="s">
        <v>32</v>
      </c>
      <c r="G51" s="1" t="s">
        <v>33</v>
      </c>
      <c r="H51" s="2">
        <f t="shared" si="2"/>
        <v>0.64778340819211255</v>
      </c>
      <c r="I51" s="2">
        <v>1.3119562531359539</v>
      </c>
      <c r="J51" s="18">
        <f t="shared" si="0"/>
        <v>1.9597396613280664</v>
      </c>
      <c r="K51" s="3">
        <v>31.602712680491848</v>
      </c>
      <c r="L51" s="5">
        <f t="shared" si="3"/>
        <v>2090039.1718038381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21</v>
      </c>
      <c r="F52" s="1" t="s">
        <v>32</v>
      </c>
      <c r="G52" s="1" t="s">
        <v>33</v>
      </c>
      <c r="H52" s="2">
        <f t="shared" si="2"/>
        <v>0.6549840651864981</v>
      </c>
      <c r="I52" s="2">
        <v>1.3962204976848438</v>
      </c>
      <c r="J52" s="18">
        <f t="shared" si="0"/>
        <v>2.0512045628713418</v>
      </c>
      <c r="K52" s="3">
        <v>31.595943969797361</v>
      </c>
      <c r="L52" s="5">
        <f t="shared" si="3"/>
        <v>2186180.9737068149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21</v>
      </c>
      <c r="F53" s="1" t="s">
        <v>32</v>
      </c>
      <c r="G53" s="1" t="s">
        <v>33</v>
      </c>
      <c r="H53" s="2">
        <f t="shared" si="2"/>
        <v>0.64356046217292584</v>
      </c>
      <c r="I53" s="2">
        <v>1.4860481920206623</v>
      </c>
      <c r="J53" s="18">
        <f t="shared" si="0"/>
        <v>2.1296086541935884</v>
      </c>
      <c r="K53" s="3">
        <v>31.585959837430078</v>
      </c>
      <c r="L53" s="5">
        <f t="shared" si="3"/>
        <v>2286745.2984973285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21</v>
      </c>
      <c r="F54" s="1" t="s">
        <v>32</v>
      </c>
      <c r="G54" s="1" t="s">
        <v>33</v>
      </c>
      <c r="H54" s="2">
        <f t="shared" si="2"/>
        <v>0.47274268781207007</v>
      </c>
      <c r="I54" s="2">
        <v>0.32543124716290145</v>
      </c>
      <c r="J54" s="18">
        <f t="shared" si="0"/>
        <v>0.79817393497497147</v>
      </c>
      <c r="K54" s="3">
        <v>30.586305566430852</v>
      </c>
      <c r="L54" s="5">
        <f t="shared" si="3"/>
        <v>742892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21</v>
      </c>
      <c r="F55" s="1" t="s">
        <v>32</v>
      </c>
      <c r="G55" s="1" t="s">
        <v>33</v>
      </c>
      <c r="H55" s="2">
        <f t="shared" si="2"/>
        <v>0.45422198000031516</v>
      </c>
      <c r="I55" s="2">
        <v>0.34630680351170484</v>
      </c>
      <c r="J55" s="18">
        <f t="shared" si="0"/>
        <v>0.80052878351202006</v>
      </c>
      <c r="K55" s="3">
        <v>30.582069977995495</v>
      </c>
      <c r="L55" s="5">
        <f t="shared" si="3"/>
        <v>777065.03200000001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21</v>
      </c>
      <c r="F56" s="1" t="s">
        <v>32</v>
      </c>
      <c r="G56" s="1" t="s">
        <v>33</v>
      </c>
      <c r="H56" s="2">
        <f t="shared" si="2"/>
        <v>0.41994964633083853</v>
      </c>
      <c r="I56" s="2">
        <v>0.36894890201621516</v>
      </c>
      <c r="J56" s="18">
        <f t="shared" si="0"/>
        <v>0.78889854834705364</v>
      </c>
      <c r="K56" s="3">
        <v>30.5424103088457</v>
      </c>
      <c r="L56" s="5">
        <f t="shared" si="3"/>
        <v>812810.02347200003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21</v>
      </c>
      <c r="F57" s="1" t="s">
        <v>32</v>
      </c>
      <c r="G57" s="1" t="s">
        <v>33</v>
      </c>
      <c r="H57" s="2">
        <f t="shared" si="2"/>
        <v>0.47045653912053365</v>
      </c>
      <c r="I57" s="2">
        <v>0.39389900425793706</v>
      </c>
      <c r="J57" s="18">
        <f t="shared" si="0"/>
        <v>0.86435554337847065</v>
      </c>
      <c r="K57" s="3">
        <v>30.438712204568642</v>
      </c>
      <c r="L57" s="5">
        <f t="shared" si="3"/>
        <v>850199.2845517121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21</v>
      </c>
      <c r="F58" s="1" t="s">
        <v>32</v>
      </c>
      <c r="G58" s="1" t="s">
        <v>33</v>
      </c>
      <c r="H58" s="2">
        <f t="shared" si="2"/>
        <v>0.44610930106965618</v>
      </c>
      <c r="I58" s="2">
        <v>0.42113763116602093</v>
      </c>
      <c r="J58" s="18">
        <f t="shared" si="0"/>
        <v>0.86724693223567706</v>
      </c>
      <c r="K58" s="3">
        <v>30.292054909369742</v>
      </c>
      <c r="L58" s="5">
        <f t="shared" si="3"/>
        <v>889308.45164109091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21</v>
      </c>
      <c r="F59" s="1" t="s">
        <v>32</v>
      </c>
      <c r="G59" s="1" t="s">
        <v>33</v>
      </c>
      <c r="H59" s="2">
        <f t="shared" si="2"/>
        <v>0.44608721022671904</v>
      </c>
      <c r="I59" s="2">
        <v>0.45050299265768962</v>
      </c>
      <c r="J59" s="18">
        <f t="shared" si="0"/>
        <v>0.8965902028844086</v>
      </c>
      <c r="K59" s="3">
        <v>30.12983358769489</v>
      </c>
      <c r="L59" s="5">
        <f t="shared" si="3"/>
        <v>930216.64041658118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21</v>
      </c>
      <c r="F60" s="1" t="s">
        <v>32</v>
      </c>
      <c r="G60" s="1" t="s">
        <v>33</v>
      </c>
      <c r="H60" s="2">
        <f t="shared" si="2"/>
        <v>0.46746040167897845</v>
      </c>
      <c r="I60" s="2">
        <v>0.48090773573008544</v>
      </c>
      <c r="J60" s="18">
        <f t="shared" si="0"/>
        <v>0.94836813740906389</v>
      </c>
      <c r="K60" s="3">
        <v>30.031310081505598</v>
      </c>
      <c r="L60" s="5">
        <f t="shared" si="3"/>
        <v>973006.6058757439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21</v>
      </c>
      <c r="F61" s="1" t="s">
        <v>32</v>
      </c>
      <c r="G61" s="1" t="s">
        <v>33</v>
      </c>
      <c r="H61" s="2">
        <f t="shared" si="2"/>
        <v>0.5117170456482476</v>
      </c>
      <c r="I61" s="2">
        <v>0.51327591623797153</v>
      </c>
      <c r="J61" s="18">
        <f t="shared" si="0"/>
        <v>1.0249929618862192</v>
      </c>
      <c r="K61" s="3">
        <v>29.938275620257244</v>
      </c>
      <c r="L61" s="5">
        <f t="shared" si="3"/>
        <v>1017764.9097460281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21</v>
      </c>
      <c r="F62" s="1" t="s">
        <v>32</v>
      </c>
      <c r="G62" s="1" t="s">
        <v>33</v>
      </c>
      <c r="H62" s="2">
        <f t="shared" si="2"/>
        <v>0.54600446482199427</v>
      </c>
      <c r="I62" s="2">
        <v>0.54752791453008565</v>
      </c>
      <c r="J62" s="18">
        <f t="shared" si="0"/>
        <v>1.0935323793520799</v>
      </c>
      <c r="K62" s="3">
        <v>29.861597098620059</v>
      </c>
      <c r="L62" s="5">
        <f t="shared" si="3"/>
        <v>1064582.0955943454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21</v>
      </c>
      <c r="F63" s="1" t="s">
        <v>32</v>
      </c>
      <c r="G63" s="1" t="s">
        <v>33</v>
      </c>
      <c r="H63" s="2">
        <f t="shared" si="2"/>
        <v>0.53258069372730077</v>
      </c>
      <c r="I63" s="2">
        <v>0.5835233373814569</v>
      </c>
      <c r="J63" s="18">
        <f t="shared" si="0"/>
        <v>1.1161040311087578</v>
      </c>
      <c r="K63" s="3">
        <v>29.812795102563808</v>
      </c>
      <c r="L63" s="5">
        <f t="shared" si="3"/>
        <v>1113552.8719916854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21</v>
      </c>
      <c r="F64" s="1" t="s">
        <v>32</v>
      </c>
      <c r="G64" s="1" t="s">
        <v>33</v>
      </c>
      <c r="H64" s="2">
        <f t="shared" si="2"/>
        <v>0.51331673866727001</v>
      </c>
      <c r="I64" s="2">
        <v>0.6211606367117789</v>
      </c>
      <c r="J64" s="18">
        <f t="shared" si="0"/>
        <v>1.1344773753790489</v>
      </c>
      <c r="K64" s="3">
        <v>29.798789796754221</v>
      </c>
      <c r="L64" s="5">
        <f t="shared" si="3"/>
        <v>1164776.304103303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21</v>
      </c>
      <c r="F65" s="1" t="s">
        <v>32</v>
      </c>
      <c r="G65" s="1" t="s">
        <v>33</v>
      </c>
      <c r="H65" s="2">
        <f t="shared" si="2"/>
        <v>0.51728631915281253</v>
      </c>
      <c r="I65" s="2">
        <v>0.66078994239307642</v>
      </c>
      <c r="J65" s="18">
        <f t="shared" si="0"/>
        <v>1.1780762615458888</v>
      </c>
      <c r="K65" s="3">
        <v>29.804425635846023</v>
      </c>
      <c r="L65" s="5">
        <f t="shared" si="3"/>
        <v>1218356.0140920549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21</v>
      </c>
      <c r="F66" s="1" t="s">
        <v>32</v>
      </c>
      <c r="G66" s="1" t="s">
        <v>33</v>
      </c>
      <c r="H66" s="2">
        <f t="shared" si="2"/>
        <v>0.55966925742237628</v>
      </c>
      <c r="I66" s="2">
        <v>0.70221331762223194</v>
      </c>
      <c r="J66" s="18">
        <f t="shared" ref="J66:J105" si="4">H66+I66</f>
        <v>1.2618825750446083</v>
      </c>
      <c r="K66" s="3">
        <v>29.841231879023592</v>
      </c>
      <c r="L66" s="5">
        <f t="shared" si="3"/>
        <v>1274400.3907402896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5">_xlfn.CONCAT(B67, " ", C67)</f>
        <v>2024 AAFS 4 Demand Constant RR</v>
      </c>
      <c r="E67" s="1" t="s">
        <v>21</v>
      </c>
      <c r="F67" s="1" t="s">
        <v>32</v>
      </c>
      <c r="G67" s="1" t="s">
        <v>33</v>
      </c>
      <c r="H67" s="2">
        <f t="shared" si="2"/>
        <v>0.61970855033884142</v>
      </c>
      <c r="I67" s="2">
        <v>0.74577800474681977</v>
      </c>
      <c r="J67" s="18">
        <f t="shared" si="4"/>
        <v>1.3654865550856612</v>
      </c>
      <c r="K67" s="3">
        <v>29.896329156842924</v>
      </c>
      <c r="L67" s="5">
        <f t="shared" si="3"/>
        <v>1333022.808714343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5"/>
        <v>2024 AAFS 4 Demand Constant RR</v>
      </c>
      <c r="E68" s="1" t="s">
        <v>21</v>
      </c>
      <c r="F68" s="1" t="s">
        <v>32</v>
      </c>
      <c r="G68" s="1" t="s">
        <v>33</v>
      </c>
      <c r="H68" s="2">
        <f t="shared" si="2"/>
        <v>0.56440834039149179</v>
      </c>
      <c r="I68" s="2">
        <v>0.79149255784326411</v>
      </c>
      <c r="J68" s="18">
        <f t="shared" si="4"/>
        <v>1.355900898234756</v>
      </c>
      <c r="K68" s="3">
        <v>29.972448956171103</v>
      </c>
      <c r="L68" s="5">
        <f t="shared" si="3"/>
        <v>1394341.8579152029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5"/>
        <v>2024 AAFS 4 Demand Constant RR</v>
      </c>
      <c r="E69" s="1" t="s">
        <v>21</v>
      </c>
      <c r="F69" s="1" t="s">
        <v>32</v>
      </c>
      <c r="G69" s="1" t="s">
        <v>33</v>
      </c>
      <c r="H69" s="2">
        <f t="shared" si="2"/>
        <v>0.58523086160090387</v>
      </c>
      <c r="I69" s="2">
        <v>0.84006206961298413</v>
      </c>
      <c r="J69" s="18">
        <f t="shared" si="4"/>
        <v>1.425292931213888</v>
      </c>
      <c r="K69" s="3">
        <v>30.046875463952958</v>
      </c>
      <c r="L69" s="5">
        <f t="shared" si="3"/>
        <v>1458481.5833793022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5"/>
        <v>2024 AAFS 4 Demand Constant RR</v>
      </c>
      <c r="E70" s="1" t="s">
        <v>21</v>
      </c>
      <c r="F70" s="1" t="s">
        <v>32</v>
      </c>
      <c r="G70" s="1" t="s">
        <v>33</v>
      </c>
      <c r="H70" s="2">
        <f t="shared" si="2"/>
        <v>0.5984158193667668</v>
      </c>
      <c r="I70" s="2">
        <v>0.89205966113684243</v>
      </c>
      <c r="J70" s="18">
        <f t="shared" si="4"/>
        <v>1.4904754805036093</v>
      </c>
      <c r="K70" s="3">
        <v>30.10637174001954</v>
      </c>
      <c r="L70" s="5">
        <f t="shared" si="3"/>
        <v>1525571.7362147502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5"/>
        <v>2024 AAFS 4 Demand Constant RR</v>
      </c>
      <c r="E71" s="1" t="s">
        <v>21</v>
      </c>
      <c r="F71" s="1" t="s">
        <v>32</v>
      </c>
      <c r="G71" s="1" t="s">
        <v>33</v>
      </c>
      <c r="H71" s="2">
        <f t="shared" si="2"/>
        <v>0.64662740985060585</v>
      </c>
      <c r="I71" s="2">
        <v>0.94790121272226613</v>
      </c>
      <c r="J71" s="18">
        <f t="shared" si="4"/>
        <v>1.5945286225728719</v>
      </c>
      <c r="K71" s="3">
        <v>30.146081568809823</v>
      </c>
      <c r="L71" s="5">
        <f t="shared" si="3"/>
        <v>1595748.0360806289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5"/>
        <v>2024 AAFS 4 Demand Constant RR</v>
      </c>
      <c r="E72" s="1" t="s">
        <v>21</v>
      </c>
      <c r="F72" s="1" t="s">
        <v>32</v>
      </c>
      <c r="G72" s="1" t="s">
        <v>33</v>
      </c>
      <c r="H72" s="2">
        <f t="shared" si="2"/>
        <v>0.5880290625730481</v>
      </c>
      <c r="I72" s="2">
        <v>1.0079417033367375</v>
      </c>
      <c r="J72" s="18">
        <f t="shared" si="4"/>
        <v>1.5959707659097857</v>
      </c>
      <c r="K72" s="3">
        <v>30.164780009630302</v>
      </c>
      <c r="L72" s="5">
        <f t="shared" si="3"/>
        <v>1669152.4457403379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5"/>
        <v>2024 AAFS 4 Demand Constant RR</v>
      </c>
      <c r="E73" s="1" t="s">
        <v>21</v>
      </c>
      <c r="F73" s="1" t="s">
        <v>32</v>
      </c>
      <c r="G73" s="1" t="s">
        <v>33</v>
      </c>
      <c r="H73" s="2">
        <f t="shared" si="2"/>
        <v>0.6093001076467951</v>
      </c>
      <c r="I73" s="2">
        <v>1.0722164285200528</v>
      </c>
      <c r="J73" s="18">
        <f t="shared" si="4"/>
        <v>1.681516536166848</v>
      </c>
      <c r="K73" s="3">
        <v>30.171350323304189</v>
      </c>
      <c r="L73" s="5">
        <f t="shared" si="3"/>
        <v>1745933.4582443936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5"/>
        <v>2024 AAFS 4 Demand Constant RR</v>
      </c>
      <c r="E74" s="1" t="s">
        <v>21</v>
      </c>
      <c r="F74" s="1" t="s">
        <v>32</v>
      </c>
      <c r="G74" s="1" t="s">
        <v>33</v>
      </c>
      <c r="H74" s="2">
        <f t="shared" si="2"/>
        <v>0.64603474041775677</v>
      </c>
      <c r="I74" s="2">
        <v>1.1404786946773693</v>
      </c>
      <c r="J74" s="18">
        <f t="shared" si="4"/>
        <v>1.7865134350951259</v>
      </c>
      <c r="K74" s="3">
        <v>30.180863147297803</v>
      </c>
      <c r="L74" s="5">
        <f t="shared" si="3"/>
        <v>1826246.3973236356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5"/>
        <v>2024 AAFS 4 Demand Constant RR</v>
      </c>
      <c r="E75" s="1" t="s">
        <v>21</v>
      </c>
      <c r="F75" s="1" t="s">
        <v>32</v>
      </c>
      <c r="G75" s="1" t="s">
        <v>33</v>
      </c>
      <c r="H75" s="2">
        <f t="shared" si="2"/>
        <v>0.65526412073167828</v>
      </c>
      <c r="I75" s="2">
        <v>1.2136473460100627</v>
      </c>
      <c r="J75" s="18">
        <f t="shared" si="4"/>
        <v>1.868911466741741</v>
      </c>
      <c r="K75" s="3">
        <v>30.176436290889988</v>
      </c>
      <c r="L75" s="5">
        <f t="shared" si="3"/>
        <v>1910253.731600523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5"/>
        <v>2024 AAFS 4 Demand Constant RR</v>
      </c>
      <c r="E76" s="1" t="s">
        <v>21</v>
      </c>
      <c r="F76" s="1" t="s">
        <v>32</v>
      </c>
      <c r="G76" s="1" t="s">
        <v>33</v>
      </c>
      <c r="H76" s="2">
        <f t="shared" si="2"/>
        <v>0.62066638703371868</v>
      </c>
      <c r="I76" s="2">
        <v>1.291827757644556</v>
      </c>
      <c r="J76" s="18">
        <f t="shared" si="4"/>
        <v>1.9124941446782748</v>
      </c>
      <c r="K76" s="3">
        <v>30.164593462356105</v>
      </c>
      <c r="L76" s="5">
        <f t="shared" si="3"/>
        <v>1998125.4032541472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5"/>
        <v>2024 AAFS 4 Demand Constant RR</v>
      </c>
      <c r="E77" s="1" t="s">
        <v>21</v>
      </c>
      <c r="F77" s="1" t="s">
        <v>32</v>
      </c>
      <c r="G77" s="1" t="s">
        <v>33</v>
      </c>
      <c r="H77" s="2">
        <f t="shared" si="2"/>
        <v>0.64778340819211255</v>
      </c>
      <c r="I77" s="2">
        <v>1.3747637149807954</v>
      </c>
      <c r="J77" s="18">
        <f t="shared" si="4"/>
        <v>2.0225471231729077</v>
      </c>
      <c r="K77" s="3">
        <v>30.158910993522525</v>
      </c>
      <c r="L77" s="5">
        <f t="shared" si="3"/>
        <v>2090039.1718038381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5"/>
        <v>2024 AAFS 4 Demand Constant RR</v>
      </c>
      <c r="E78" s="1" t="s">
        <v>21</v>
      </c>
      <c r="F78" s="1" t="s">
        <v>32</v>
      </c>
      <c r="G78" s="1" t="s">
        <v>33</v>
      </c>
      <c r="H78" s="2">
        <f t="shared" si="2"/>
        <v>0.6549840651864981</v>
      </c>
      <c r="I78" s="2">
        <v>1.458224531691497</v>
      </c>
      <c r="J78" s="18">
        <f t="shared" si="4"/>
        <v>2.1132085968779952</v>
      </c>
      <c r="K78" s="3">
        <v>30.252477348711814</v>
      </c>
      <c r="L78" s="5">
        <f t="shared" si="3"/>
        <v>2186180.9737068149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5"/>
        <v>2024 AAFS 4 Demand Constant RR</v>
      </c>
      <c r="E79" s="1" t="s">
        <v>21</v>
      </c>
      <c r="F79" s="1" t="s">
        <v>32</v>
      </c>
      <c r="G79" s="1" t="s">
        <v>33</v>
      </c>
      <c r="H79" s="2">
        <f t="shared" si="2"/>
        <v>0.64356046217292584</v>
      </c>
      <c r="I79" s="2">
        <v>1.5468561352703911</v>
      </c>
      <c r="J79" s="18">
        <f t="shared" si="4"/>
        <v>2.190416597443317</v>
      </c>
      <c r="K79" s="3">
        <v>30.344294753335543</v>
      </c>
      <c r="L79" s="5">
        <f t="shared" si="3"/>
        <v>2286745.2984973285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5"/>
        <v>2024 AAFS 3 Demand Constant RR</v>
      </c>
      <c r="E80" s="1" t="s">
        <v>21</v>
      </c>
      <c r="F80" s="1" t="s">
        <v>32</v>
      </c>
      <c r="G80" s="1" t="s">
        <v>33</v>
      </c>
      <c r="H80" s="2">
        <f t="shared" si="2"/>
        <v>0.47274268781207007</v>
      </c>
      <c r="I80" s="2">
        <v>0.32518021534108515</v>
      </c>
      <c r="J80" s="18">
        <f t="shared" si="4"/>
        <v>0.79792290315315517</v>
      </c>
      <c r="K80" s="3">
        <v>30.609917507276997</v>
      </c>
      <c r="L80" s="5">
        <f t="shared" si="3"/>
        <v>742892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5"/>
        <v>2024 AAFS 3 Demand Constant RR</v>
      </c>
      <c r="E81" s="1" t="s">
        <v>21</v>
      </c>
      <c r="F81" s="1" t="s">
        <v>32</v>
      </c>
      <c r="G81" s="1" t="s">
        <v>33</v>
      </c>
      <c r="H81" s="2">
        <f t="shared" si="2"/>
        <v>0.45422198000031516</v>
      </c>
      <c r="I81" s="2">
        <v>0.34592275806909911</v>
      </c>
      <c r="J81" s="18">
        <f t="shared" si="4"/>
        <v>0.80014473806941422</v>
      </c>
      <c r="K81" s="3">
        <v>30.616022368598699</v>
      </c>
      <c r="L81" s="5">
        <f t="shared" si="3"/>
        <v>777065.03200000001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5"/>
        <v>2024 AAFS 3 Demand Constant RR</v>
      </c>
      <c r="E82" s="1" t="s">
        <v>21</v>
      </c>
      <c r="F82" s="1" t="s">
        <v>32</v>
      </c>
      <c r="G82" s="1" t="s">
        <v>33</v>
      </c>
      <c r="H82" s="2">
        <f t="shared" si="2"/>
        <v>0.41994964633083853</v>
      </c>
      <c r="I82" s="2">
        <v>0.36853939960616705</v>
      </c>
      <c r="J82" s="18">
        <f t="shared" si="4"/>
        <v>0.78848904593700553</v>
      </c>
      <c r="K82" s="3">
        <v>30.576347496141057</v>
      </c>
      <c r="L82" s="5">
        <f t="shared" si="3"/>
        <v>812810.02347200003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5"/>
        <v>2024 AAFS 3 Demand Constant RR</v>
      </c>
      <c r="E83" s="1" t="s">
        <v>21</v>
      </c>
      <c r="F83" s="1" t="s">
        <v>32</v>
      </c>
      <c r="G83" s="1" t="s">
        <v>33</v>
      </c>
      <c r="H83" s="2">
        <f t="shared" si="2"/>
        <v>0.47045653912053365</v>
      </c>
      <c r="I83" s="2">
        <v>0.39334626711534321</v>
      </c>
      <c r="J83" s="18">
        <f t="shared" si="4"/>
        <v>0.86380280623587691</v>
      </c>
      <c r="K83" s="3">
        <v>30.481485222173653</v>
      </c>
      <c r="L83" s="5">
        <f t="shared" si="3"/>
        <v>850199.2845517121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5"/>
        <v>2024 AAFS 3 Demand Constant RR</v>
      </c>
      <c r="E84" s="1" t="s">
        <v>21</v>
      </c>
      <c r="F84" s="1" t="s">
        <v>32</v>
      </c>
      <c r="G84" s="1" t="s">
        <v>33</v>
      </c>
      <c r="H84" s="2">
        <f t="shared" si="2"/>
        <v>0.44610930106965618</v>
      </c>
      <c r="I84" s="2">
        <v>0.42025421653778217</v>
      </c>
      <c r="J84" s="18">
        <f t="shared" si="4"/>
        <v>0.86636351760743835</v>
      </c>
      <c r="K84" s="3">
        <v>30.355731711108493</v>
      </c>
      <c r="L84" s="5">
        <f t="shared" si="3"/>
        <v>889308.45164109091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5"/>
        <v>2024 AAFS 3 Demand Constant RR</v>
      </c>
      <c r="E85" s="1" t="s">
        <v>21</v>
      </c>
      <c r="F85" s="1" t="s">
        <v>32</v>
      </c>
      <c r="G85" s="1" t="s">
        <v>33</v>
      </c>
      <c r="H85" s="2">
        <f t="shared" si="2"/>
        <v>0.44608721022671904</v>
      </c>
      <c r="I85" s="2">
        <v>0.44820920193800257</v>
      </c>
      <c r="J85" s="18">
        <f t="shared" si="4"/>
        <v>0.89429641216472167</v>
      </c>
      <c r="K85" s="3">
        <v>30.284028397552294</v>
      </c>
      <c r="L85" s="5">
        <f t="shared" si="3"/>
        <v>930216.64041658118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5"/>
        <v>2024 AAFS 3 Demand Constant RR</v>
      </c>
      <c r="E86" s="1" t="s">
        <v>21</v>
      </c>
      <c r="F86" s="1" t="s">
        <v>32</v>
      </c>
      <c r="G86" s="1" t="s">
        <v>33</v>
      </c>
      <c r="H86" s="2">
        <f t="shared" si="2"/>
        <v>0.46746040167897845</v>
      </c>
      <c r="I86" s="2">
        <v>0.47679364660691964</v>
      </c>
      <c r="J86" s="18">
        <f t="shared" si="4"/>
        <v>0.9442540482858981</v>
      </c>
      <c r="K86" s="3">
        <v>30.290439973524901</v>
      </c>
      <c r="L86" s="5">
        <f t="shared" si="3"/>
        <v>973006.6058757439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5"/>
        <v>2024 AAFS 3 Demand Constant RR</v>
      </c>
      <c r="E87" s="1" t="s">
        <v>21</v>
      </c>
      <c r="F87" s="1" t="s">
        <v>32</v>
      </c>
      <c r="G87" s="1" t="s">
        <v>33</v>
      </c>
      <c r="H87" s="2">
        <f t="shared" si="2"/>
        <v>0.5117170456482476</v>
      </c>
      <c r="I87" s="2">
        <v>0.50700632240653742</v>
      </c>
      <c r="J87" s="18">
        <f t="shared" si="4"/>
        <v>1.0187233680547849</v>
      </c>
      <c r="K87" s="3">
        <v>30.308489599565441</v>
      </c>
      <c r="L87" s="5">
        <f t="shared" si="3"/>
        <v>1017764.9097460281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5"/>
        <v>2024 AAFS 3 Demand Constant RR</v>
      </c>
      <c r="E88" s="1" t="s">
        <v>21</v>
      </c>
      <c r="F88" s="1" t="s">
        <v>32</v>
      </c>
      <c r="G88" s="1" t="s">
        <v>33</v>
      </c>
      <c r="H88" s="2">
        <f t="shared" si="2"/>
        <v>0.54600446482199427</v>
      </c>
      <c r="I88" s="2">
        <v>0.53872665571489098</v>
      </c>
      <c r="J88" s="18">
        <f t="shared" si="4"/>
        <v>1.0847311205368853</v>
      </c>
      <c r="K88" s="3">
        <v>30.349450524679444</v>
      </c>
      <c r="L88" s="5">
        <f t="shared" si="3"/>
        <v>1064582.0955943454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5"/>
        <v>2024 AAFS 3 Demand Constant RR</v>
      </c>
      <c r="E89" s="1" t="s">
        <v>21</v>
      </c>
      <c r="F89" s="1" t="s">
        <v>32</v>
      </c>
      <c r="G89" s="1" t="s">
        <v>33</v>
      </c>
      <c r="H89" s="2">
        <f t="shared" si="2"/>
        <v>0.53258069372730077</v>
      </c>
      <c r="I89" s="2">
        <v>0.57188783312820868</v>
      </c>
      <c r="J89" s="18">
        <f t="shared" si="4"/>
        <v>1.1044685268555094</v>
      </c>
      <c r="K89" s="3">
        <v>30.419359684152546</v>
      </c>
      <c r="L89" s="5">
        <f t="shared" si="3"/>
        <v>1113552.8719916854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5"/>
        <v>2024 AAFS 3 Demand Constant RR</v>
      </c>
      <c r="E90" s="1" t="s">
        <v>21</v>
      </c>
      <c r="F90" s="1" t="s">
        <v>32</v>
      </c>
      <c r="G90" s="1" t="s">
        <v>33</v>
      </c>
      <c r="H90" s="2">
        <f t="shared" si="2"/>
        <v>0.51331673866727001</v>
      </c>
      <c r="I90" s="2">
        <v>0.60661744474343848</v>
      </c>
      <c r="J90" s="18">
        <f t="shared" si="4"/>
        <v>1.1199341834107086</v>
      </c>
      <c r="K90" s="3">
        <v>30.513193123255508</v>
      </c>
      <c r="L90" s="5">
        <f t="shared" si="3"/>
        <v>1164776.304103303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5"/>
        <v>2024 AAFS 3 Demand Constant RR</v>
      </c>
      <c r="E91" s="1" t="s">
        <v>21</v>
      </c>
      <c r="F91" s="1" t="s">
        <v>32</v>
      </c>
      <c r="G91" s="1" t="s">
        <v>33</v>
      </c>
      <c r="H91" s="2">
        <f t="shared" si="2"/>
        <v>0.51728631915281253</v>
      </c>
      <c r="I91" s="2">
        <v>0.64293802362780639</v>
      </c>
      <c r="J91" s="18">
        <f t="shared" si="4"/>
        <v>1.1602243427806189</v>
      </c>
      <c r="K91" s="3">
        <v>30.631980027938823</v>
      </c>
      <c r="L91" s="5">
        <f t="shared" si="3"/>
        <v>1218356.0140920549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5"/>
        <v>2024 AAFS 3 Demand Constant RR</v>
      </c>
      <c r="E92" s="1" t="s">
        <v>21</v>
      </c>
      <c r="F92" s="1" t="s">
        <v>32</v>
      </c>
      <c r="G92" s="1" t="s">
        <v>33</v>
      </c>
      <c r="H92" s="2">
        <f t="shared" si="2"/>
        <v>0.55966925742237628</v>
      </c>
      <c r="I92" s="2">
        <v>0.68091020391415391</v>
      </c>
      <c r="J92" s="18">
        <f t="shared" si="4"/>
        <v>1.2405794613365302</v>
      </c>
      <c r="K92" s="3">
        <v>30.774851543193151</v>
      </c>
      <c r="L92" s="5">
        <f t="shared" si="3"/>
        <v>1274400.3907402896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5"/>
        <v>2024 AAFS 3 Demand Constant RR</v>
      </c>
      <c r="E93" s="1" t="s">
        <v>21</v>
      </c>
      <c r="F93" s="1" t="s">
        <v>32</v>
      </c>
      <c r="G93" s="1" t="s">
        <v>33</v>
      </c>
      <c r="H93" s="2">
        <f t="shared" ref="H93:H105" si="6">H67</f>
        <v>0.61970855033884142</v>
      </c>
      <c r="I93" s="2">
        <v>0.72071205458053667</v>
      </c>
      <c r="J93" s="18">
        <f t="shared" si="4"/>
        <v>1.3404206049193781</v>
      </c>
      <c r="K93" s="3">
        <v>30.936106266213418</v>
      </c>
      <c r="L93" s="5">
        <f t="shared" ref="L93:L105" si="7">L67</f>
        <v>1333022.808714343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5"/>
        <v>2024 AAFS 3 Demand Constant RR</v>
      </c>
      <c r="E94" s="1" t="s">
        <v>21</v>
      </c>
      <c r="F94" s="1" t="s">
        <v>32</v>
      </c>
      <c r="G94" s="1" t="s">
        <v>33</v>
      </c>
      <c r="H94" s="2">
        <f t="shared" si="6"/>
        <v>0.56440834039149179</v>
      </c>
      <c r="I94" s="2">
        <v>0.76250694394370633</v>
      </c>
      <c r="J94" s="18">
        <f t="shared" si="4"/>
        <v>1.3269152843351981</v>
      </c>
      <c r="K94" s="3">
        <v>31.11180885311116</v>
      </c>
      <c r="L94" s="5">
        <f t="shared" si="7"/>
        <v>1394341.8579152029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5"/>
        <v>2024 AAFS 3 Demand Constant RR</v>
      </c>
      <c r="E95" s="1" t="s">
        <v>21</v>
      </c>
      <c r="F95" s="1" t="s">
        <v>32</v>
      </c>
      <c r="G95" s="1" t="s">
        <v>33</v>
      </c>
      <c r="H95" s="2">
        <f t="shared" si="6"/>
        <v>0.58523086160090387</v>
      </c>
      <c r="I95" s="2">
        <v>0.80693236097081877</v>
      </c>
      <c r="J95" s="18">
        <f t="shared" si="4"/>
        <v>1.3921632225717226</v>
      </c>
      <c r="K95" s="3">
        <v>31.280490916592104</v>
      </c>
      <c r="L95" s="5">
        <f t="shared" si="7"/>
        <v>1458481.5833793022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5"/>
        <v>2024 AAFS 3 Demand Constant RR</v>
      </c>
      <c r="E96" s="1" t="s">
        <v>21</v>
      </c>
      <c r="F96" s="1" t="s">
        <v>32</v>
      </c>
      <c r="G96" s="1" t="s">
        <v>33</v>
      </c>
      <c r="H96" s="2">
        <f t="shared" si="6"/>
        <v>0.5984158193667668</v>
      </c>
      <c r="I96" s="2">
        <v>0.85468515367473552</v>
      </c>
      <c r="J96" s="18">
        <f t="shared" si="4"/>
        <v>1.4531009730415023</v>
      </c>
      <c r="K96" s="3">
        <v>31.422892578618949</v>
      </c>
      <c r="L96" s="5">
        <f t="shared" si="7"/>
        <v>1525571.7362147502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5"/>
        <v>2024 AAFS 3 Demand Constant RR</v>
      </c>
      <c r="E97" s="1" t="s">
        <v>21</v>
      </c>
      <c r="F97" s="1" t="s">
        <v>32</v>
      </c>
      <c r="G97" s="1" t="s">
        <v>33</v>
      </c>
      <c r="H97" s="2">
        <f t="shared" si="6"/>
        <v>0.64662740985060585</v>
      </c>
      <c r="I97" s="2">
        <v>0.9062220705913131</v>
      </c>
      <c r="J97" s="18">
        <f t="shared" si="4"/>
        <v>1.5528494804419188</v>
      </c>
      <c r="K97" s="3">
        <v>31.5325660290458</v>
      </c>
      <c r="L97" s="5">
        <f t="shared" si="7"/>
        <v>1595748.0360806289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5"/>
        <v>2024 AAFS 3 Demand Constant RR</v>
      </c>
      <c r="E98" s="1" t="s">
        <v>21</v>
      </c>
      <c r="F98" s="1" t="s">
        <v>32</v>
      </c>
      <c r="G98" s="1" t="s">
        <v>33</v>
      </c>
      <c r="H98" s="2">
        <f t="shared" si="6"/>
        <v>0.5880290625730481</v>
      </c>
      <c r="I98" s="2">
        <v>0.96196037461512696</v>
      </c>
      <c r="J98" s="18">
        <f t="shared" si="4"/>
        <v>1.5499894371881751</v>
      </c>
      <c r="K98" s="3">
        <v>31.60664466647005</v>
      </c>
      <c r="L98" s="5">
        <f t="shared" si="7"/>
        <v>1669152.4457403379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5"/>
        <v>2024 AAFS 3 Demand Constant RR</v>
      </c>
      <c r="E99" s="1" t="s">
        <v>21</v>
      </c>
      <c r="F99" s="1" t="s">
        <v>32</v>
      </c>
      <c r="G99" s="1" t="s">
        <v>33</v>
      </c>
      <c r="H99" s="2">
        <f t="shared" si="6"/>
        <v>0.6093001076467951</v>
      </c>
      <c r="I99" s="2">
        <v>1.0219296814347785</v>
      </c>
      <c r="J99" s="18">
        <f t="shared" si="4"/>
        <v>1.6312297890815737</v>
      </c>
      <c r="K99" s="3">
        <v>31.656011245178036</v>
      </c>
      <c r="L99" s="5">
        <f t="shared" si="7"/>
        <v>1745933.4582443936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5"/>
        <v>2024 AAFS 3 Demand Constant RR</v>
      </c>
      <c r="E100" s="1" t="s">
        <v>21</v>
      </c>
      <c r="F100" s="1" t="s">
        <v>32</v>
      </c>
      <c r="G100" s="1" t="s">
        <v>33</v>
      </c>
      <c r="H100" s="2">
        <f t="shared" si="6"/>
        <v>0.64603474041775677</v>
      </c>
      <c r="I100" s="2">
        <v>1.085890727154784</v>
      </c>
      <c r="J100" s="18">
        <f t="shared" si="4"/>
        <v>1.7319254675725406</v>
      </c>
      <c r="K100" s="3">
        <v>31.698061826768107</v>
      </c>
      <c r="L100" s="5">
        <f t="shared" si="7"/>
        <v>1826246.3973236356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5"/>
        <v>2024 AAFS 3 Demand Constant RR</v>
      </c>
      <c r="E101" s="1" t="s">
        <v>21</v>
      </c>
      <c r="F101" s="1" t="s">
        <v>32</v>
      </c>
      <c r="G101" s="1" t="s">
        <v>33</v>
      </c>
      <c r="H101" s="2">
        <f t="shared" si="6"/>
        <v>0.65526412073167828</v>
      </c>
      <c r="I101" s="2">
        <v>1.1546277409025836</v>
      </c>
      <c r="J101" s="18">
        <f t="shared" si="4"/>
        <v>1.8098918616342619</v>
      </c>
      <c r="K101" s="3">
        <v>31.718925952577059</v>
      </c>
      <c r="L101" s="5">
        <f t="shared" si="7"/>
        <v>1910253.731600523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5"/>
        <v>2024 AAFS 3 Demand Constant RR</v>
      </c>
      <c r="E102" s="1" t="s">
        <v>21</v>
      </c>
      <c r="F102" s="1" t="s">
        <v>32</v>
      </c>
      <c r="G102" s="1" t="s">
        <v>33</v>
      </c>
      <c r="H102" s="2">
        <f t="shared" si="6"/>
        <v>0.62066638703371868</v>
      </c>
      <c r="I102" s="2">
        <v>1.2282327549477725</v>
      </c>
      <c r="J102" s="18">
        <f t="shared" si="4"/>
        <v>1.8488991419814913</v>
      </c>
      <c r="K102" s="3">
        <v>31.726445151181558</v>
      </c>
      <c r="L102" s="5">
        <f t="shared" si="7"/>
        <v>1998125.4032541472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5"/>
        <v>2024 AAFS 3 Demand Constant RR</v>
      </c>
      <c r="E103" s="1" t="s">
        <v>21</v>
      </c>
      <c r="F103" s="1" t="s">
        <v>32</v>
      </c>
      <c r="G103" s="1" t="s">
        <v>33</v>
      </c>
      <c r="H103" s="2">
        <f t="shared" si="6"/>
        <v>0.64778340819211255</v>
      </c>
      <c r="I103" s="2">
        <v>1.3064615279626697</v>
      </c>
      <c r="J103" s="18">
        <f t="shared" si="4"/>
        <v>1.9542449361547822</v>
      </c>
      <c r="K103" s="3">
        <v>31.735627593937753</v>
      </c>
      <c r="L103" s="5">
        <f t="shared" si="7"/>
        <v>2090039.1718038381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5"/>
        <v>2024 AAFS 3 Demand Constant RR</v>
      </c>
      <c r="E104" s="1" t="s">
        <v>21</v>
      </c>
      <c r="F104" s="1" t="s">
        <v>32</v>
      </c>
      <c r="G104" s="1" t="s">
        <v>33</v>
      </c>
      <c r="H104" s="2">
        <f t="shared" si="6"/>
        <v>0.6549840651864981</v>
      </c>
      <c r="I104" s="2">
        <v>1.3899948325668352</v>
      </c>
      <c r="J104" s="18">
        <f t="shared" si="4"/>
        <v>2.0449788977533334</v>
      </c>
      <c r="K104" s="3">
        <v>31.737459435635515</v>
      </c>
      <c r="L104" s="5">
        <f t="shared" si="7"/>
        <v>2186180.9737068149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5"/>
        <v>2024 AAFS 3 Demand Constant RR</v>
      </c>
      <c r="E105" s="1" t="s">
        <v>21</v>
      </c>
      <c r="F105" s="1" t="s">
        <v>32</v>
      </c>
      <c r="G105" s="1" t="s">
        <v>33</v>
      </c>
      <c r="H105" s="2">
        <f t="shared" si="6"/>
        <v>0.64356046217292584</v>
      </c>
      <c r="I105" s="2">
        <v>1.4790330022242524</v>
      </c>
      <c r="J105" s="18">
        <f t="shared" si="4"/>
        <v>2.1225934643971782</v>
      </c>
      <c r="K105" s="3">
        <v>31.735774955029299</v>
      </c>
      <c r="L105" s="5">
        <f t="shared" si="7"/>
        <v>2286745.2984973285</v>
      </c>
    </row>
  </sheetData>
  <phoneticPr fontId="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51D78-9C51-4084-B6E3-145469760B5F}">
  <dimension ref="A1:L105"/>
  <sheetViews>
    <sheetView zoomScaleNormal="100" workbookViewId="0">
      <pane ySplit="1" topLeftCell="A71" activePane="bottomLeft" state="frozen"/>
      <selection pane="bottomLeft" activeCell="I109" sqref="I109"/>
    </sheetView>
  </sheetViews>
  <sheetFormatPr defaultRowHeight="15" x14ac:dyDescent="0.2"/>
  <cols>
    <col min="1" max="1" width="5.109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16.21875" style="1" bestFit="1" customWidth="1"/>
    <col min="6" max="6" width="6.44140625" style="1" bestFit="1" customWidth="1"/>
    <col min="7" max="7" width="9.109375" style="1" bestFit="1" customWidth="1"/>
    <col min="8" max="8" width="16" style="2" bestFit="1" customWidth="1"/>
    <col min="9" max="9" width="18.6640625" style="2" bestFit="1" customWidth="1"/>
    <col min="10" max="10" width="14.5546875" style="18" bestFit="1" customWidth="1"/>
    <col min="11" max="11" width="8.77734375" style="3"/>
    <col min="12" max="12" width="20.33203125" style="5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6" t="s">
        <v>9</v>
      </c>
      <c r="K1" s="3" t="s">
        <v>10</v>
      </c>
      <c r="L1" s="5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_xlfn.CONCAT(B2," ",C2)</f>
        <v>2023 Base Demand Constant RR</v>
      </c>
      <c r="E2" s="1" t="s">
        <v>26</v>
      </c>
      <c r="F2" s="1" t="s">
        <v>32</v>
      </c>
      <c r="G2" s="1" t="s">
        <v>33</v>
      </c>
      <c r="H2" s="2">
        <f>'Commodity Prices'!E2</f>
        <v>0.47274268781207007</v>
      </c>
      <c r="I2" s="19">
        <v>9.801136870092074E-2</v>
      </c>
      <c r="J2" s="18">
        <f t="shared" ref="J2:J65" si="0">H2+I2</f>
        <v>0.57075405651299083</v>
      </c>
      <c r="K2" s="3">
        <v>378.505</v>
      </c>
      <c r="L2" s="5">
        <v>742892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1">_xlfn.CONCAT(B3," ",C3)</f>
        <v>2023 Base Demand Constant RR</v>
      </c>
      <c r="E3" s="1" t="s">
        <v>26</v>
      </c>
      <c r="F3" s="1" t="s">
        <v>32</v>
      </c>
      <c r="G3" s="1" t="s">
        <v>33</v>
      </c>
      <c r="H3" s="2">
        <f>'Commodity Prices'!E3</f>
        <v>0.45422198000031516</v>
      </c>
      <c r="I3" s="19">
        <v>0.10662068732760961</v>
      </c>
      <c r="J3" s="18">
        <f t="shared" si="0"/>
        <v>0.56084266732792476</v>
      </c>
      <c r="K3" s="3">
        <v>374.71994999999998</v>
      </c>
      <c r="L3" s="5">
        <v>790437.08799999999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26</v>
      </c>
      <c r="F4" s="1" t="s">
        <v>32</v>
      </c>
      <c r="G4" s="1" t="s">
        <v>33</v>
      </c>
      <c r="H4" s="2">
        <f>'Commodity Prices'!E4</f>
        <v>0.41994964633083853</v>
      </c>
      <c r="I4" s="19">
        <v>0.11265175650977745</v>
      </c>
      <c r="J4" s="18">
        <f t="shared" si="0"/>
        <v>0.53260140284061597</v>
      </c>
      <c r="K4" s="3">
        <v>344.43955</v>
      </c>
      <c r="L4" s="5">
        <v>841025.06163200003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26</v>
      </c>
      <c r="F5" s="1" t="s">
        <v>32</v>
      </c>
      <c r="G5" s="1" t="s">
        <v>33</v>
      </c>
      <c r="H5" s="2">
        <f>'Commodity Prices'!E5</f>
        <v>0.47045653912053365</v>
      </c>
      <c r="I5" s="19">
        <v>0.12819274718256587</v>
      </c>
      <c r="J5" s="18">
        <f t="shared" si="0"/>
        <v>0.59864928630309955</v>
      </c>
      <c r="K5" s="3">
        <v>325.51429999999999</v>
      </c>
      <c r="L5" s="5">
        <v>894850.66557644808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26</v>
      </c>
      <c r="F6" s="1" t="s">
        <v>32</v>
      </c>
      <c r="G6" s="1" t="s">
        <v>33</v>
      </c>
      <c r="H6" s="2">
        <f>'Commodity Prices'!E6</f>
        <v>0.44610930106965618</v>
      </c>
      <c r="I6" s="19">
        <v>0.1418855213176711</v>
      </c>
      <c r="J6" s="18">
        <f t="shared" si="0"/>
        <v>0.58799482238732725</v>
      </c>
      <c r="K6" s="3">
        <v>317.94420000000002</v>
      </c>
      <c r="L6" s="5">
        <v>952121.10817334079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26</v>
      </c>
      <c r="F7" s="1" t="s">
        <v>32</v>
      </c>
      <c r="G7" s="1" t="s">
        <v>33</v>
      </c>
      <c r="H7" s="2">
        <f>'Commodity Prices'!E7</f>
        <v>0.44608721022671904</v>
      </c>
      <c r="I7" s="19">
        <v>0.1519458804244336</v>
      </c>
      <c r="J7" s="18">
        <f t="shared" si="0"/>
        <v>0.59803309065115262</v>
      </c>
      <c r="K7" s="3">
        <v>306.58904999999999</v>
      </c>
      <c r="L7" s="5">
        <v>1013056.8590964347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26</v>
      </c>
      <c r="F8" s="1" t="s">
        <v>32</v>
      </c>
      <c r="G8" s="1" t="s">
        <v>33</v>
      </c>
      <c r="H8" s="2">
        <f>'Commodity Prices'!E8</f>
        <v>0.46746040167897845</v>
      </c>
      <c r="I8" s="19">
        <v>0.16482188688410412</v>
      </c>
      <c r="J8" s="18">
        <f t="shared" si="0"/>
        <v>0.63228228856308255</v>
      </c>
      <c r="K8" s="3">
        <v>280.09370000000001</v>
      </c>
      <c r="L8" s="5">
        <v>1077892.4980786066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26</v>
      </c>
      <c r="F9" s="1" t="s">
        <v>32</v>
      </c>
      <c r="G9" s="1" t="s">
        <v>33</v>
      </c>
      <c r="H9" s="2">
        <f>'Commodity Prices'!E9</f>
        <v>0.5117170456482476</v>
      </c>
      <c r="I9" s="19">
        <v>0.18871215119111628</v>
      </c>
      <c r="J9" s="18">
        <f t="shared" si="0"/>
        <v>0.70042919683936389</v>
      </c>
      <c r="K9" s="3">
        <v>279.14743750000002</v>
      </c>
      <c r="L9" s="5">
        <v>1146877.6179556374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26</v>
      </c>
      <c r="F10" s="1" t="s">
        <v>32</v>
      </c>
      <c r="G10" s="1" t="s">
        <v>33</v>
      </c>
      <c r="H10" s="2">
        <f>'Commodity Prices'!E10</f>
        <v>0.54600446482199427</v>
      </c>
      <c r="I10" s="19">
        <v>0.19806203865487679</v>
      </c>
      <c r="J10" s="18">
        <f t="shared" si="0"/>
        <v>0.74406650347687109</v>
      </c>
      <c r="K10" s="3">
        <v>278.20117499999998</v>
      </c>
      <c r="L10" s="5">
        <v>1220277.7855047982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26</v>
      </c>
      <c r="F11" s="1" t="s">
        <v>32</v>
      </c>
      <c r="G11" s="1" t="s">
        <v>33</v>
      </c>
      <c r="H11" s="2">
        <f>'Commodity Prices'!E11</f>
        <v>0.53258069372730077</v>
      </c>
      <c r="I11" s="19">
        <v>0.20787756213515424</v>
      </c>
      <c r="J11" s="18">
        <f t="shared" si="0"/>
        <v>0.74045825586245506</v>
      </c>
      <c r="K11" s="3">
        <v>277.25491249999999</v>
      </c>
      <c r="L11" s="5">
        <v>1298375.5637771054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26</v>
      </c>
      <c r="F12" s="1" t="s">
        <v>32</v>
      </c>
      <c r="G12" s="1" t="s">
        <v>33</v>
      </c>
      <c r="H12" s="2">
        <f>'Commodity Prices'!E12</f>
        <v>0.51331673866727001</v>
      </c>
      <c r="I12" s="19">
        <v>0.21818204579539655</v>
      </c>
      <c r="J12" s="18">
        <f t="shared" si="0"/>
        <v>0.73149878446266658</v>
      </c>
      <c r="K12" s="3">
        <v>276.30865</v>
      </c>
      <c r="L12" s="5">
        <v>1381471.5998588402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26</v>
      </c>
      <c r="F13" s="1" t="s">
        <v>32</v>
      </c>
      <c r="G13" s="1" t="s">
        <v>33</v>
      </c>
      <c r="H13" s="2">
        <f>'Commodity Prices'!E13</f>
        <v>0.51728631915281253</v>
      </c>
      <c r="I13" s="19">
        <v>0.22899998983315595</v>
      </c>
      <c r="J13" s="18">
        <f t="shared" si="0"/>
        <v>0.74628630898596848</v>
      </c>
      <c r="K13" s="3">
        <v>279.33668999999998</v>
      </c>
      <c r="L13" s="5">
        <v>1469885.782249806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26</v>
      </c>
      <c r="F14" s="1" t="s">
        <v>32</v>
      </c>
      <c r="G14" s="1" t="s">
        <v>33</v>
      </c>
      <c r="H14" s="2">
        <f>'Commodity Prices'!E14</f>
        <v>0.55966925742237628</v>
      </c>
      <c r="I14" s="19">
        <v>0.23693741495501522</v>
      </c>
      <c r="J14" s="18">
        <f t="shared" si="0"/>
        <v>0.79660667237739147</v>
      </c>
      <c r="K14" s="3">
        <v>282.36472999999995</v>
      </c>
      <c r="L14" s="5">
        <v>1563958.4723137936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26</v>
      </c>
      <c r="F15" s="1" t="s">
        <v>32</v>
      </c>
      <c r="G15" s="1" t="s">
        <v>33</v>
      </c>
      <c r="H15" s="2">
        <f>'Commodity Prices'!E15</f>
        <v>0.61970855033884142</v>
      </c>
      <c r="I15" s="19">
        <v>0.24517877158135942</v>
      </c>
      <c r="J15" s="18">
        <f t="shared" si="0"/>
        <v>0.8648873219202009</v>
      </c>
      <c r="K15" s="3">
        <v>285.39276999999998</v>
      </c>
      <c r="L15" s="5">
        <v>1664051.8145418765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26</v>
      </c>
      <c r="F16" s="1" t="s">
        <v>32</v>
      </c>
      <c r="G16" s="1" t="s">
        <v>33</v>
      </c>
      <c r="H16" s="2">
        <f>'Commodity Prices'!E16</f>
        <v>0.56440834039149179</v>
      </c>
      <c r="I16" s="19">
        <v>0.25373596594864728</v>
      </c>
      <c r="J16" s="18">
        <f t="shared" si="0"/>
        <v>0.81814430634013902</v>
      </c>
      <c r="K16" s="3">
        <v>288.42080999999996</v>
      </c>
      <c r="L16" s="5">
        <v>1770551.1306725568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26</v>
      </c>
      <c r="F17" s="1" t="s">
        <v>32</v>
      </c>
      <c r="G17" s="1" t="s">
        <v>33</v>
      </c>
      <c r="H17" s="2">
        <f>'Commodity Prices'!E17</f>
        <v>0.58523086160090387</v>
      </c>
      <c r="I17" s="19">
        <v>0.26262138657249728</v>
      </c>
      <c r="J17" s="18">
        <f t="shared" si="0"/>
        <v>0.84785224817340121</v>
      </c>
      <c r="K17" s="3">
        <v>291.44884999999999</v>
      </c>
      <c r="L17" s="5">
        <v>1883866.4030356004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26</v>
      </c>
      <c r="F18" s="1" t="s">
        <v>32</v>
      </c>
      <c r="G18" s="1" t="s">
        <v>33</v>
      </c>
      <c r="H18" s="2">
        <f>'Commodity Prices'!E18</f>
        <v>0.5984158193667668</v>
      </c>
      <c r="I18" s="19">
        <v>0.27184792390958717</v>
      </c>
      <c r="J18" s="18">
        <f t="shared" si="0"/>
        <v>0.87026374327635403</v>
      </c>
      <c r="K18" s="3">
        <v>267.18342862675541</v>
      </c>
      <c r="L18" s="5">
        <v>2004433.8528298789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26</v>
      </c>
      <c r="F19" s="1" t="s">
        <v>32</v>
      </c>
      <c r="G19" s="1" t="s">
        <v>33</v>
      </c>
      <c r="H19" s="2">
        <f>'Commodity Prices'!E19</f>
        <v>0.64662740985060585</v>
      </c>
      <c r="I19" s="19">
        <v>0.310177672339224</v>
      </c>
      <c r="J19" s="18">
        <f t="shared" si="0"/>
        <v>0.95680508218982985</v>
      </c>
      <c r="K19" s="3">
        <v>243.41261702441972</v>
      </c>
      <c r="L19" s="5">
        <v>2132717.6194109912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26</v>
      </c>
      <c r="F20" s="1" t="s">
        <v>32</v>
      </c>
      <c r="G20" s="1" t="s">
        <v>33</v>
      </c>
      <c r="H20" s="2">
        <f>'Commodity Prices'!E20</f>
        <v>0.5880290625730481</v>
      </c>
      <c r="I20" s="19">
        <v>0.35613007411772885</v>
      </c>
      <c r="J20" s="18">
        <f t="shared" si="0"/>
        <v>0.94415913669077689</v>
      </c>
      <c r="K20" s="3">
        <v>218.6525858802664</v>
      </c>
      <c r="L20" s="5">
        <v>2269211.5470532947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26</v>
      </c>
      <c r="F21" s="1" t="s">
        <v>32</v>
      </c>
      <c r="G21" s="1" t="s">
        <v>33</v>
      </c>
      <c r="H21" s="2">
        <f>'Commodity Prices'!E21</f>
        <v>0.6093001076467951</v>
      </c>
      <c r="I21" s="19">
        <v>0.41469500317497426</v>
      </c>
      <c r="J21" s="18">
        <f t="shared" si="0"/>
        <v>1.0239951108217693</v>
      </c>
      <c r="K21" s="3">
        <v>247.95696379565462</v>
      </c>
      <c r="L21" s="5">
        <v>2414441.0860647056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26</v>
      </c>
      <c r="F22" s="1" t="s">
        <v>32</v>
      </c>
      <c r="G22" s="1" t="s">
        <v>33</v>
      </c>
      <c r="H22" s="2">
        <f>'Commodity Prices'!E22</f>
        <v>0.64603474041775677</v>
      </c>
      <c r="I22" s="19">
        <v>0.38250647832018619</v>
      </c>
      <c r="J22" s="18">
        <f t="shared" si="0"/>
        <v>1.028541218737943</v>
      </c>
      <c r="K22" s="3">
        <v>262.46608306172379</v>
      </c>
      <c r="L22" s="5">
        <v>2568965.3155728471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26</v>
      </c>
      <c r="F23" s="1" t="s">
        <v>32</v>
      </c>
      <c r="G23" s="1" t="s">
        <v>33</v>
      </c>
      <c r="H23" s="2">
        <f>'Commodity Prices'!E23</f>
        <v>0.65526412073167828</v>
      </c>
      <c r="I23" s="19">
        <v>0.37798415897778098</v>
      </c>
      <c r="J23" s="18">
        <f t="shared" si="0"/>
        <v>1.0332482797094593</v>
      </c>
      <c r="K23" s="3">
        <v>201.03295745895122</v>
      </c>
      <c r="L23" s="5">
        <v>2733379.0957695097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26</v>
      </c>
      <c r="F24" s="1" t="s">
        <v>32</v>
      </c>
      <c r="G24" s="1" t="s">
        <v>33</v>
      </c>
      <c r="H24" s="2">
        <f>'Commodity Prices'!E24</f>
        <v>0.62066638703371868</v>
      </c>
      <c r="I24" s="19">
        <v>0.51619193178370237</v>
      </c>
      <c r="J24" s="18">
        <f t="shared" si="0"/>
        <v>1.1368583188174211</v>
      </c>
      <c r="K24" s="3">
        <v>200.81962750458993</v>
      </c>
      <c r="L24" s="5">
        <v>2908315.3578987583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26</v>
      </c>
      <c r="F25" s="1" t="s">
        <v>32</v>
      </c>
      <c r="G25" s="1" t="s">
        <v>33</v>
      </c>
      <c r="H25" s="2">
        <f>'Commodity Prices'!E25</f>
        <v>0.64778340819211255</v>
      </c>
      <c r="I25" s="19">
        <v>0.54051033348789879</v>
      </c>
      <c r="J25" s="18">
        <f t="shared" si="0"/>
        <v>1.1882937416800115</v>
      </c>
      <c r="K25" s="3">
        <v>201.62994621230851</v>
      </c>
      <c r="L25" s="5">
        <v>3094447.540804279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26</v>
      </c>
      <c r="F26" s="1" t="s">
        <v>32</v>
      </c>
      <c r="G26" s="1" t="s">
        <v>33</v>
      </c>
      <c r="H26" s="2">
        <f>'Commodity Prices'!E26</f>
        <v>0.6549840651864981</v>
      </c>
      <c r="I26" s="19">
        <v>0.5631016613484966</v>
      </c>
      <c r="J26" s="18">
        <f t="shared" si="0"/>
        <v>1.2180857265349947</v>
      </c>
      <c r="K26" s="3">
        <v>166.86445063246555</v>
      </c>
      <c r="L26" s="5">
        <v>3292492.1834157533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26</v>
      </c>
      <c r="F27" s="1" t="s">
        <v>32</v>
      </c>
      <c r="G27" s="1" t="s">
        <v>33</v>
      </c>
      <c r="H27" s="2">
        <f>'Commodity Prices'!E27</f>
        <v>0.64356046217292584</v>
      </c>
      <c r="I27" s="19">
        <v>0.71172087579678545</v>
      </c>
      <c r="J27" s="18">
        <f t="shared" si="0"/>
        <v>1.3552813379697113</v>
      </c>
      <c r="K27" s="3">
        <v>171.97724099386321</v>
      </c>
      <c r="L27" s="5">
        <v>3503211.6831543618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26</v>
      </c>
      <c r="F28" s="1" t="s">
        <v>32</v>
      </c>
      <c r="G28" s="1" t="s">
        <v>33</v>
      </c>
      <c r="H28" s="2">
        <f>H2</f>
        <v>0.47274268781207007</v>
      </c>
      <c r="I28" s="2">
        <v>9.801136870092074E-2</v>
      </c>
      <c r="J28" s="18">
        <f t="shared" si="0"/>
        <v>0.57075405651299083</v>
      </c>
      <c r="K28" s="3">
        <v>393.64519999999999</v>
      </c>
      <c r="L28" s="5">
        <f>L2</f>
        <v>742892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26</v>
      </c>
      <c r="F29" s="1" t="s">
        <v>32</v>
      </c>
      <c r="G29" s="1" t="s">
        <v>33</v>
      </c>
      <c r="H29" s="2">
        <f t="shared" ref="H29:H92" si="2">H3</f>
        <v>0.45422198000031516</v>
      </c>
      <c r="I29" s="2">
        <v>0.10845546014969085</v>
      </c>
      <c r="J29" s="18">
        <f t="shared" si="0"/>
        <v>0.56267744015000598</v>
      </c>
      <c r="K29" s="3">
        <v>378.505</v>
      </c>
      <c r="L29" s="5">
        <f t="shared" ref="L29:L92" si="3">L3</f>
        <v>790437.08799999999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26</v>
      </c>
      <c r="F30" s="1" t="s">
        <v>32</v>
      </c>
      <c r="G30" s="1" t="s">
        <v>33</v>
      </c>
      <c r="H30" s="2">
        <f t="shared" si="2"/>
        <v>0.41994964633083853</v>
      </c>
      <c r="I30" s="2">
        <v>0.11656223191845562</v>
      </c>
      <c r="J30" s="18">
        <f t="shared" si="0"/>
        <v>0.53651187824929414</v>
      </c>
      <c r="K30" s="3">
        <v>374.71994999999998</v>
      </c>
      <c r="L30" s="5">
        <f t="shared" si="3"/>
        <v>841025.06163200003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26</v>
      </c>
      <c r="F31" s="1" t="s">
        <v>32</v>
      </c>
      <c r="G31" s="1" t="s">
        <v>33</v>
      </c>
      <c r="H31" s="2">
        <f t="shared" si="2"/>
        <v>0.47045653912053365</v>
      </c>
      <c r="I31" s="2">
        <v>0.1349252666083785</v>
      </c>
      <c r="J31" s="18">
        <f t="shared" si="0"/>
        <v>0.6053818057289122</v>
      </c>
      <c r="K31" s="3">
        <v>344.43955</v>
      </c>
      <c r="L31" s="5">
        <f t="shared" si="3"/>
        <v>894850.66557644808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26</v>
      </c>
      <c r="F32" s="1" t="s">
        <v>32</v>
      </c>
      <c r="G32" s="1" t="s">
        <v>33</v>
      </c>
      <c r="H32" s="2">
        <f t="shared" si="2"/>
        <v>0.44610930106965618</v>
      </c>
      <c r="I32" s="2">
        <v>0.15190702341964699</v>
      </c>
      <c r="J32" s="18">
        <f t="shared" si="0"/>
        <v>0.5980163244893032</v>
      </c>
      <c r="K32" s="3">
        <v>325.51429999999999</v>
      </c>
      <c r="L32" s="5">
        <f t="shared" si="3"/>
        <v>952121.10817334079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26</v>
      </c>
      <c r="F33" s="1" t="s">
        <v>32</v>
      </c>
      <c r="G33" s="1" t="s">
        <v>33</v>
      </c>
      <c r="H33" s="2">
        <f t="shared" si="2"/>
        <v>0.44608721022671904</v>
      </c>
      <c r="I33" s="2">
        <v>0.16547738417846874</v>
      </c>
      <c r="J33" s="18">
        <f t="shared" si="0"/>
        <v>0.61156459440518773</v>
      </c>
      <c r="K33" s="3">
        <v>317.94420000000002</v>
      </c>
      <c r="L33" s="5">
        <f t="shared" si="3"/>
        <v>1013056.8590964347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26</v>
      </c>
      <c r="F34" s="1" t="s">
        <v>32</v>
      </c>
      <c r="G34" s="1" t="s">
        <v>33</v>
      </c>
      <c r="H34" s="2">
        <f t="shared" si="2"/>
        <v>0.46746040167897845</v>
      </c>
      <c r="I34" s="2">
        <v>0.18258897146092376</v>
      </c>
      <c r="J34" s="18">
        <f t="shared" si="0"/>
        <v>0.65004937313990219</v>
      </c>
      <c r="K34" s="3">
        <v>306.58904999999999</v>
      </c>
      <c r="L34" s="5">
        <f t="shared" si="3"/>
        <v>1077892.4980786066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26</v>
      </c>
      <c r="F35" s="1" t="s">
        <v>32</v>
      </c>
      <c r="G35" s="1" t="s">
        <v>33</v>
      </c>
      <c r="H35" s="2">
        <f t="shared" si="2"/>
        <v>0.5117170456482476</v>
      </c>
      <c r="I35" s="2">
        <v>0.21265199887011155</v>
      </c>
      <c r="J35" s="18">
        <f t="shared" si="0"/>
        <v>0.72436904451835915</v>
      </c>
      <c r="K35" s="3">
        <v>280.09370000000001</v>
      </c>
      <c r="L35" s="5">
        <f t="shared" si="3"/>
        <v>1146877.6179556374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26</v>
      </c>
      <c r="F36" s="1" t="s">
        <v>32</v>
      </c>
      <c r="G36" s="1" t="s">
        <v>33</v>
      </c>
      <c r="H36" s="2">
        <f t="shared" si="2"/>
        <v>0.54600446482199427</v>
      </c>
      <c r="I36" s="2">
        <v>0.22702871570219799</v>
      </c>
      <c r="J36" s="18">
        <f t="shared" si="0"/>
        <v>0.77303318052419223</v>
      </c>
      <c r="K36" s="3">
        <v>279.14743750000002</v>
      </c>
      <c r="L36" s="5">
        <f t="shared" si="3"/>
        <v>1220277.7855047982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26</v>
      </c>
      <c r="F37" s="1" t="s">
        <v>32</v>
      </c>
      <c r="G37" s="1" t="s">
        <v>33</v>
      </c>
      <c r="H37" s="2">
        <f t="shared" si="2"/>
        <v>0.53258069372730077</v>
      </c>
      <c r="I37" s="2">
        <v>0.2423801812401562</v>
      </c>
      <c r="J37" s="18">
        <f t="shared" si="0"/>
        <v>0.77496087496745703</v>
      </c>
      <c r="K37" s="3">
        <v>278.20117499999998</v>
      </c>
      <c r="L37" s="5">
        <f t="shared" si="3"/>
        <v>1298375.5637771054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26</v>
      </c>
      <c r="F38" s="1" t="s">
        <v>32</v>
      </c>
      <c r="G38" s="1" t="s">
        <v>33</v>
      </c>
      <c r="H38" s="2">
        <f t="shared" si="2"/>
        <v>0.51331673866727001</v>
      </c>
      <c r="I38" s="2">
        <v>0.25877269206423448</v>
      </c>
      <c r="J38" s="18">
        <f t="shared" si="0"/>
        <v>0.77208943073150449</v>
      </c>
      <c r="K38" s="3">
        <v>277.25491249999999</v>
      </c>
      <c r="L38" s="5">
        <f t="shared" si="3"/>
        <v>1381471.5998588402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26</v>
      </c>
      <c r="F39" s="1" t="s">
        <v>32</v>
      </c>
      <c r="G39" s="1" t="s">
        <v>33</v>
      </c>
      <c r="H39" s="2">
        <f t="shared" si="2"/>
        <v>0.51728631915281253</v>
      </c>
      <c r="I39" s="2">
        <v>0.27627706950825076</v>
      </c>
      <c r="J39" s="18">
        <f t="shared" si="0"/>
        <v>0.79356338866106335</v>
      </c>
      <c r="K39" s="3">
        <v>276.30865</v>
      </c>
      <c r="L39" s="5">
        <f t="shared" si="3"/>
        <v>1469885.782249806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26</v>
      </c>
      <c r="F40" s="1" t="s">
        <v>32</v>
      </c>
      <c r="G40" s="1" t="s">
        <v>33</v>
      </c>
      <c r="H40" s="2">
        <f t="shared" si="2"/>
        <v>0.55966925742237628</v>
      </c>
      <c r="I40" s="2">
        <v>0.29077225667811463</v>
      </c>
      <c r="J40" s="18">
        <f t="shared" si="0"/>
        <v>0.85044151410049085</v>
      </c>
      <c r="K40" s="3">
        <v>279.33668999999998</v>
      </c>
      <c r="L40" s="5">
        <f t="shared" si="3"/>
        <v>1563958.4723137936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26</v>
      </c>
      <c r="F41" s="1" t="s">
        <v>32</v>
      </c>
      <c r="G41" s="1" t="s">
        <v>33</v>
      </c>
      <c r="H41" s="2">
        <f t="shared" si="2"/>
        <v>0.61970855033884142</v>
      </c>
      <c r="I41" s="2">
        <v>0.30606391508829667</v>
      </c>
      <c r="J41" s="18">
        <f t="shared" si="0"/>
        <v>0.92577246542713809</v>
      </c>
      <c r="K41" s="3">
        <v>282.36472999999995</v>
      </c>
      <c r="L41" s="5">
        <f t="shared" si="3"/>
        <v>1664051.8145418765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26</v>
      </c>
      <c r="F42" s="1" t="s">
        <v>32</v>
      </c>
      <c r="G42" s="1" t="s">
        <v>33</v>
      </c>
      <c r="H42" s="2">
        <f t="shared" si="2"/>
        <v>0.56440834039149179</v>
      </c>
      <c r="I42" s="2">
        <v>0.32219681196000655</v>
      </c>
      <c r="J42" s="18">
        <f t="shared" si="0"/>
        <v>0.88660515235149839</v>
      </c>
      <c r="K42" s="3">
        <v>285.39276999999998</v>
      </c>
      <c r="L42" s="5">
        <f t="shared" si="3"/>
        <v>1770551.1306725568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26</v>
      </c>
      <c r="F43" s="1" t="s">
        <v>32</v>
      </c>
      <c r="G43" s="1" t="s">
        <v>33</v>
      </c>
      <c r="H43" s="2">
        <f t="shared" si="2"/>
        <v>0.58523086160090387</v>
      </c>
      <c r="I43" s="2">
        <v>0.33921827503384122</v>
      </c>
      <c r="J43" s="18">
        <f t="shared" si="0"/>
        <v>0.92444913663474515</v>
      </c>
      <c r="K43" s="3">
        <v>288.42080999999996</v>
      </c>
      <c r="L43" s="5">
        <f t="shared" si="3"/>
        <v>1883866.4030356004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26</v>
      </c>
      <c r="F44" s="1" t="s">
        <v>32</v>
      </c>
      <c r="G44" s="1" t="s">
        <v>33</v>
      </c>
      <c r="H44" s="2">
        <f t="shared" si="2"/>
        <v>0.5984158193667668</v>
      </c>
      <c r="I44" s="2">
        <v>0.35717834079563293</v>
      </c>
      <c r="J44" s="18">
        <f t="shared" si="0"/>
        <v>0.95559416016239973</v>
      </c>
      <c r="K44" s="3">
        <v>291.44884999999999</v>
      </c>
      <c r="L44" s="5">
        <f t="shared" si="3"/>
        <v>2004433.8528298789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26</v>
      </c>
      <c r="F45" s="1" t="s">
        <v>32</v>
      </c>
      <c r="G45" s="1" t="s">
        <v>33</v>
      </c>
      <c r="H45" s="2">
        <f t="shared" si="2"/>
        <v>0.64662740985060585</v>
      </c>
      <c r="I45" s="2">
        <v>0.4145525308434892</v>
      </c>
      <c r="J45" s="18">
        <f t="shared" si="0"/>
        <v>1.0611799406940952</v>
      </c>
      <c r="K45" s="3">
        <v>267.18342862675541</v>
      </c>
      <c r="L45" s="5">
        <f t="shared" si="3"/>
        <v>2132717.6194109912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26</v>
      </c>
      <c r="F46" s="1" t="s">
        <v>32</v>
      </c>
      <c r="G46" s="1" t="s">
        <v>33</v>
      </c>
      <c r="H46" s="2">
        <f t="shared" si="2"/>
        <v>0.5880290625730481</v>
      </c>
      <c r="I46" s="2">
        <v>0.4841585791059696</v>
      </c>
      <c r="J46" s="18">
        <f t="shared" si="0"/>
        <v>1.0721876416790177</v>
      </c>
      <c r="K46" s="3">
        <v>243.41261702441972</v>
      </c>
      <c r="L46" s="5">
        <f t="shared" si="3"/>
        <v>2269211.5470532947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26</v>
      </c>
      <c r="F47" s="1" t="s">
        <v>32</v>
      </c>
      <c r="G47" s="1" t="s">
        <v>33</v>
      </c>
      <c r="H47" s="2">
        <f t="shared" si="2"/>
        <v>0.6093001076467951</v>
      </c>
      <c r="I47" s="2">
        <v>0.57347927501097062</v>
      </c>
      <c r="J47" s="18">
        <f t="shared" si="0"/>
        <v>1.1827793826577657</v>
      </c>
      <c r="K47" s="3">
        <v>218.6525858802664</v>
      </c>
      <c r="L47" s="5">
        <f t="shared" si="3"/>
        <v>2414441.0860647056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26</v>
      </c>
      <c r="F48" s="1" t="s">
        <v>32</v>
      </c>
      <c r="G48" s="1" t="s">
        <v>33</v>
      </c>
      <c r="H48" s="2">
        <f t="shared" si="2"/>
        <v>0.64603474041775677</v>
      </c>
      <c r="I48" s="2">
        <v>0.5380686183565061</v>
      </c>
      <c r="J48" s="18">
        <f t="shared" si="0"/>
        <v>1.1841033587742629</v>
      </c>
      <c r="K48" s="3">
        <v>247.95696379565462</v>
      </c>
      <c r="L48" s="5">
        <f t="shared" si="3"/>
        <v>2568965.3155728471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26</v>
      </c>
      <c r="F49" s="1" t="s">
        <v>32</v>
      </c>
      <c r="G49" s="1" t="s">
        <v>33</v>
      </c>
      <c r="H49" s="2">
        <f t="shared" si="2"/>
        <v>0.65526412073167828</v>
      </c>
      <c r="I49" s="2">
        <v>0.54085694564576592</v>
      </c>
      <c r="J49" s="18">
        <f t="shared" si="0"/>
        <v>1.1961210663774442</v>
      </c>
      <c r="K49" s="3">
        <v>262.46608306172379</v>
      </c>
      <c r="L49" s="5">
        <f t="shared" si="3"/>
        <v>2733379.0957695097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26</v>
      </c>
      <c r="F50" s="1" t="s">
        <v>32</v>
      </c>
      <c r="G50" s="1" t="s">
        <v>33</v>
      </c>
      <c r="H50" s="2">
        <f t="shared" si="2"/>
        <v>0.62066638703371868</v>
      </c>
      <c r="I50" s="2">
        <v>0.75132868056481106</v>
      </c>
      <c r="J50" s="18">
        <f t="shared" si="0"/>
        <v>1.3719950675985297</v>
      </c>
      <c r="K50" s="3">
        <v>201.03295745895122</v>
      </c>
      <c r="L50" s="5">
        <f t="shared" si="3"/>
        <v>2908315.3578987583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26</v>
      </c>
      <c r="F51" s="1" t="s">
        <v>32</v>
      </c>
      <c r="G51" s="1" t="s">
        <v>33</v>
      </c>
      <c r="H51" s="2">
        <f t="shared" si="2"/>
        <v>0.64778340819211255</v>
      </c>
      <c r="I51" s="2">
        <v>0.80026293038201024</v>
      </c>
      <c r="J51" s="18">
        <f t="shared" si="0"/>
        <v>1.4480463385741227</v>
      </c>
      <c r="K51" s="3">
        <v>200.81962750458993</v>
      </c>
      <c r="L51" s="5">
        <f t="shared" si="3"/>
        <v>3094447.540804279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26</v>
      </c>
      <c r="F52" s="1" t="s">
        <v>32</v>
      </c>
      <c r="G52" s="1" t="s">
        <v>33</v>
      </c>
      <c r="H52" s="2">
        <f t="shared" si="2"/>
        <v>0.6549840651864981</v>
      </c>
      <c r="I52" s="2">
        <v>0.84805779610951237</v>
      </c>
      <c r="J52" s="18">
        <f t="shared" si="0"/>
        <v>1.5030418612960106</v>
      </c>
      <c r="K52" s="3">
        <v>201.62994621230851</v>
      </c>
      <c r="L52" s="5">
        <f t="shared" si="3"/>
        <v>3292492.1834157533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26</v>
      </c>
      <c r="F53" s="1" t="s">
        <v>32</v>
      </c>
      <c r="G53" s="1" t="s">
        <v>33</v>
      </c>
      <c r="H53" s="2">
        <f t="shared" si="2"/>
        <v>0.64356046217292584</v>
      </c>
      <c r="I53" s="2">
        <v>1.0903308247204277</v>
      </c>
      <c r="J53" s="18">
        <f t="shared" si="0"/>
        <v>1.7338912868933536</v>
      </c>
      <c r="K53" s="3">
        <v>166.86445063246555</v>
      </c>
      <c r="L53" s="5">
        <f t="shared" si="3"/>
        <v>3503211.6831543618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26</v>
      </c>
      <c r="F54" s="1" t="s">
        <v>32</v>
      </c>
      <c r="G54" s="1" t="s">
        <v>33</v>
      </c>
      <c r="H54" s="2">
        <f t="shared" si="2"/>
        <v>0.47274268781207007</v>
      </c>
      <c r="I54" s="2">
        <v>9.801136870092074E-2</v>
      </c>
      <c r="J54" s="18">
        <f t="shared" si="0"/>
        <v>0.57075405651299083</v>
      </c>
      <c r="K54" s="3">
        <v>393.64519999999999</v>
      </c>
      <c r="L54" s="5">
        <f t="shared" si="3"/>
        <v>742892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26</v>
      </c>
      <c r="F55" s="1" t="s">
        <v>32</v>
      </c>
      <c r="G55" s="1" t="s">
        <v>33</v>
      </c>
      <c r="H55" s="2">
        <f t="shared" si="2"/>
        <v>0.45422198000031516</v>
      </c>
      <c r="I55" s="2">
        <v>0.10845546014969085</v>
      </c>
      <c r="J55" s="18">
        <f t="shared" si="0"/>
        <v>0.56267744015000598</v>
      </c>
      <c r="K55" s="3">
        <v>378.505</v>
      </c>
      <c r="L55" s="5">
        <f t="shared" si="3"/>
        <v>790437.08799999999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26</v>
      </c>
      <c r="F56" s="1" t="s">
        <v>32</v>
      </c>
      <c r="G56" s="1" t="s">
        <v>33</v>
      </c>
      <c r="H56" s="2">
        <f t="shared" si="2"/>
        <v>0.41994964633083853</v>
      </c>
      <c r="I56" s="2">
        <v>0.11656223191845562</v>
      </c>
      <c r="J56" s="18">
        <f t="shared" si="0"/>
        <v>0.53651187824929414</v>
      </c>
      <c r="K56" s="3">
        <v>374.71994999999998</v>
      </c>
      <c r="L56" s="5">
        <f t="shared" si="3"/>
        <v>841025.06163200003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26</v>
      </c>
      <c r="F57" s="1" t="s">
        <v>32</v>
      </c>
      <c r="G57" s="1" t="s">
        <v>33</v>
      </c>
      <c r="H57" s="2">
        <f t="shared" si="2"/>
        <v>0.47045653912053365</v>
      </c>
      <c r="I57" s="2">
        <v>0.1349252666083785</v>
      </c>
      <c r="J57" s="18">
        <f t="shared" si="0"/>
        <v>0.6053818057289122</v>
      </c>
      <c r="K57" s="3">
        <v>344.43955</v>
      </c>
      <c r="L57" s="5">
        <f t="shared" si="3"/>
        <v>894850.66557644808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26</v>
      </c>
      <c r="F58" s="1" t="s">
        <v>32</v>
      </c>
      <c r="G58" s="1" t="s">
        <v>33</v>
      </c>
      <c r="H58" s="2">
        <f t="shared" si="2"/>
        <v>0.44610930106965618</v>
      </c>
      <c r="I58" s="2">
        <v>0.15190702341964699</v>
      </c>
      <c r="J58" s="18">
        <f t="shared" si="0"/>
        <v>0.5980163244893032</v>
      </c>
      <c r="K58" s="3">
        <v>325.51429999999999</v>
      </c>
      <c r="L58" s="5">
        <f t="shared" si="3"/>
        <v>952121.10817334079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26</v>
      </c>
      <c r="F59" s="1" t="s">
        <v>32</v>
      </c>
      <c r="G59" s="1" t="s">
        <v>33</v>
      </c>
      <c r="H59" s="2">
        <f t="shared" si="2"/>
        <v>0.44608721022671904</v>
      </c>
      <c r="I59" s="2">
        <v>0.16547738417846874</v>
      </c>
      <c r="J59" s="18">
        <f t="shared" si="0"/>
        <v>0.61156459440518773</v>
      </c>
      <c r="K59" s="3">
        <v>317.94420000000002</v>
      </c>
      <c r="L59" s="5">
        <f t="shared" si="3"/>
        <v>1013056.8590964347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26</v>
      </c>
      <c r="F60" s="1" t="s">
        <v>32</v>
      </c>
      <c r="G60" s="1" t="s">
        <v>33</v>
      </c>
      <c r="H60" s="2">
        <f t="shared" si="2"/>
        <v>0.46746040167897845</v>
      </c>
      <c r="I60" s="2">
        <v>0.18258897146092376</v>
      </c>
      <c r="J60" s="18">
        <f t="shared" si="0"/>
        <v>0.65004937313990219</v>
      </c>
      <c r="K60" s="3">
        <v>306.58904999999999</v>
      </c>
      <c r="L60" s="5">
        <f t="shared" si="3"/>
        <v>1077892.4980786066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26</v>
      </c>
      <c r="F61" s="1" t="s">
        <v>32</v>
      </c>
      <c r="G61" s="1" t="s">
        <v>33</v>
      </c>
      <c r="H61" s="2">
        <f t="shared" si="2"/>
        <v>0.5117170456482476</v>
      </c>
      <c r="I61" s="2">
        <v>0.21265199887011155</v>
      </c>
      <c r="J61" s="18">
        <f t="shared" si="0"/>
        <v>0.72436904451835915</v>
      </c>
      <c r="K61" s="3">
        <v>280.09370000000001</v>
      </c>
      <c r="L61" s="5">
        <f t="shared" si="3"/>
        <v>1146877.6179556374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26</v>
      </c>
      <c r="F62" s="1" t="s">
        <v>32</v>
      </c>
      <c r="G62" s="1" t="s">
        <v>33</v>
      </c>
      <c r="H62" s="2">
        <f t="shared" si="2"/>
        <v>0.54600446482199427</v>
      </c>
      <c r="I62" s="2">
        <v>0.22702871570219799</v>
      </c>
      <c r="J62" s="18">
        <f t="shared" si="0"/>
        <v>0.77303318052419223</v>
      </c>
      <c r="K62" s="3">
        <v>279.14743750000002</v>
      </c>
      <c r="L62" s="5">
        <f t="shared" si="3"/>
        <v>1220277.7855047982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26</v>
      </c>
      <c r="F63" s="1" t="s">
        <v>32</v>
      </c>
      <c r="G63" s="1" t="s">
        <v>33</v>
      </c>
      <c r="H63" s="2">
        <f t="shared" si="2"/>
        <v>0.53258069372730077</v>
      </c>
      <c r="I63" s="2">
        <v>0.2423801812401562</v>
      </c>
      <c r="J63" s="18">
        <f t="shared" si="0"/>
        <v>0.77496087496745703</v>
      </c>
      <c r="K63" s="3">
        <v>278.20117499999998</v>
      </c>
      <c r="L63" s="5">
        <f t="shared" si="3"/>
        <v>1298375.5637771054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26</v>
      </c>
      <c r="F64" s="1" t="s">
        <v>32</v>
      </c>
      <c r="G64" s="1" t="s">
        <v>33</v>
      </c>
      <c r="H64" s="2">
        <f t="shared" si="2"/>
        <v>0.51331673866727001</v>
      </c>
      <c r="I64" s="2">
        <v>0.25877269206423448</v>
      </c>
      <c r="J64" s="18">
        <f t="shared" si="0"/>
        <v>0.77208943073150449</v>
      </c>
      <c r="K64" s="3">
        <v>277.25491249999999</v>
      </c>
      <c r="L64" s="5">
        <f t="shared" si="3"/>
        <v>1381471.5998588402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26</v>
      </c>
      <c r="F65" s="1" t="s">
        <v>32</v>
      </c>
      <c r="G65" s="1" t="s">
        <v>33</v>
      </c>
      <c r="H65" s="2">
        <f t="shared" si="2"/>
        <v>0.51728631915281253</v>
      </c>
      <c r="I65" s="2">
        <v>0.27627706950825076</v>
      </c>
      <c r="J65" s="18">
        <f t="shared" si="0"/>
        <v>0.79356338866106335</v>
      </c>
      <c r="K65" s="3">
        <v>276.30865</v>
      </c>
      <c r="L65" s="5">
        <f t="shared" si="3"/>
        <v>1469885.782249806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26</v>
      </c>
      <c r="F66" s="1" t="s">
        <v>32</v>
      </c>
      <c r="G66" s="1" t="s">
        <v>33</v>
      </c>
      <c r="H66" s="2">
        <f t="shared" si="2"/>
        <v>0.55966925742237628</v>
      </c>
      <c r="I66" s="2">
        <v>0.29077225667811463</v>
      </c>
      <c r="J66" s="18">
        <f t="shared" ref="J66:J105" si="4">H66+I66</f>
        <v>0.85044151410049085</v>
      </c>
      <c r="K66" s="3">
        <v>279.33668999999998</v>
      </c>
      <c r="L66" s="5">
        <f t="shared" si="3"/>
        <v>1563958.4723137936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5">_xlfn.CONCAT(B67," ",C67)</f>
        <v>2024 AAFS 4 Demand Constant RR</v>
      </c>
      <c r="E67" s="1" t="s">
        <v>26</v>
      </c>
      <c r="F67" s="1" t="s">
        <v>32</v>
      </c>
      <c r="G67" s="1" t="s">
        <v>33</v>
      </c>
      <c r="H67" s="2">
        <f t="shared" si="2"/>
        <v>0.61970855033884142</v>
      </c>
      <c r="I67" s="2">
        <v>0.30606391508829667</v>
      </c>
      <c r="J67" s="18">
        <f t="shared" si="4"/>
        <v>0.92577246542713809</v>
      </c>
      <c r="K67" s="3">
        <v>282.36472999999995</v>
      </c>
      <c r="L67" s="5">
        <f t="shared" si="3"/>
        <v>1664051.8145418765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5"/>
        <v>2024 AAFS 4 Demand Constant RR</v>
      </c>
      <c r="E68" s="1" t="s">
        <v>26</v>
      </c>
      <c r="F68" s="1" t="s">
        <v>32</v>
      </c>
      <c r="G68" s="1" t="s">
        <v>33</v>
      </c>
      <c r="H68" s="2">
        <f t="shared" si="2"/>
        <v>0.56440834039149179</v>
      </c>
      <c r="I68" s="2">
        <v>0.32219681196000655</v>
      </c>
      <c r="J68" s="18">
        <f t="shared" si="4"/>
        <v>0.88660515235149839</v>
      </c>
      <c r="K68" s="3">
        <v>285.39276999999998</v>
      </c>
      <c r="L68" s="5">
        <f t="shared" si="3"/>
        <v>1770551.1306725568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5"/>
        <v>2024 AAFS 4 Demand Constant RR</v>
      </c>
      <c r="E69" s="1" t="s">
        <v>26</v>
      </c>
      <c r="F69" s="1" t="s">
        <v>32</v>
      </c>
      <c r="G69" s="1" t="s">
        <v>33</v>
      </c>
      <c r="H69" s="2">
        <f t="shared" si="2"/>
        <v>0.58523086160090387</v>
      </c>
      <c r="I69" s="2">
        <v>0.33921827503384122</v>
      </c>
      <c r="J69" s="18">
        <f t="shared" si="4"/>
        <v>0.92444913663474515</v>
      </c>
      <c r="K69" s="3">
        <v>288.42080999999996</v>
      </c>
      <c r="L69" s="5">
        <f t="shared" si="3"/>
        <v>1883866.4030356004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5"/>
        <v>2024 AAFS 4 Demand Constant RR</v>
      </c>
      <c r="E70" s="1" t="s">
        <v>26</v>
      </c>
      <c r="F70" s="1" t="s">
        <v>32</v>
      </c>
      <c r="G70" s="1" t="s">
        <v>33</v>
      </c>
      <c r="H70" s="2">
        <f t="shared" si="2"/>
        <v>0.5984158193667668</v>
      </c>
      <c r="I70" s="2">
        <v>0.35717834079563293</v>
      </c>
      <c r="J70" s="18">
        <f t="shared" si="4"/>
        <v>0.95559416016239973</v>
      </c>
      <c r="K70" s="3">
        <v>291.44884999999999</v>
      </c>
      <c r="L70" s="5">
        <f t="shared" si="3"/>
        <v>2004433.8528298789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5"/>
        <v>2024 AAFS 4 Demand Constant RR</v>
      </c>
      <c r="E71" s="1" t="s">
        <v>26</v>
      </c>
      <c r="F71" s="1" t="s">
        <v>32</v>
      </c>
      <c r="G71" s="1" t="s">
        <v>33</v>
      </c>
      <c r="H71" s="2">
        <f t="shared" si="2"/>
        <v>0.64662740985060585</v>
      </c>
      <c r="I71" s="2">
        <v>0.4145525308434892</v>
      </c>
      <c r="J71" s="18">
        <f t="shared" si="4"/>
        <v>1.0611799406940952</v>
      </c>
      <c r="K71" s="3">
        <v>267.18342862675541</v>
      </c>
      <c r="L71" s="5">
        <f t="shared" si="3"/>
        <v>2132717.6194109912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5"/>
        <v>2024 AAFS 4 Demand Constant RR</v>
      </c>
      <c r="E72" s="1" t="s">
        <v>26</v>
      </c>
      <c r="F72" s="1" t="s">
        <v>32</v>
      </c>
      <c r="G72" s="1" t="s">
        <v>33</v>
      </c>
      <c r="H72" s="2">
        <f t="shared" si="2"/>
        <v>0.5880290625730481</v>
      </c>
      <c r="I72" s="2">
        <v>0.4841585791059696</v>
      </c>
      <c r="J72" s="18">
        <f t="shared" si="4"/>
        <v>1.0721876416790177</v>
      </c>
      <c r="K72" s="3">
        <v>243.41261702441972</v>
      </c>
      <c r="L72" s="5">
        <f t="shared" si="3"/>
        <v>2269211.5470532947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5"/>
        <v>2024 AAFS 4 Demand Constant RR</v>
      </c>
      <c r="E73" s="1" t="s">
        <v>26</v>
      </c>
      <c r="F73" s="1" t="s">
        <v>32</v>
      </c>
      <c r="G73" s="1" t="s">
        <v>33</v>
      </c>
      <c r="H73" s="2">
        <f t="shared" si="2"/>
        <v>0.6093001076467951</v>
      </c>
      <c r="I73" s="2">
        <v>0.57347927501097062</v>
      </c>
      <c r="J73" s="18">
        <f t="shared" si="4"/>
        <v>1.1827793826577657</v>
      </c>
      <c r="K73" s="3">
        <v>218.6525858802664</v>
      </c>
      <c r="L73" s="5">
        <f t="shared" si="3"/>
        <v>2414441.0860647056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5"/>
        <v>2024 AAFS 4 Demand Constant RR</v>
      </c>
      <c r="E74" s="1" t="s">
        <v>26</v>
      </c>
      <c r="F74" s="1" t="s">
        <v>32</v>
      </c>
      <c r="G74" s="1" t="s">
        <v>33</v>
      </c>
      <c r="H74" s="2">
        <f t="shared" si="2"/>
        <v>0.64603474041775677</v>
      </c>
      <c r="I74" s="2">
        <v>0.5380686183565061</v>
      </c>
      <c r="J74" s="18">
        <f t="shared" si="4"/>
        <v>1.1841033587742629</v>
      </c>
      <c r="K74" s="3">
        <v>247.95696379565462</v>
      </c>
      <c r="L74" s="5">
        <f t="shared" si="3"/>
        <v>2568965.3155728471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5"/>
        <v>2024 AAFS 4 Demand Constant RR</v>
      </c>
      <c r="E75" s="1" t="s">
        <v>26</v>
      </c>
      <c r="F75" s="1" t="s">
        <v>32</v>
      </c>
      <c r="G75" s="1" t="s">
        <v>33</v>
      </c>
      <c r="H75" s="2">
        <f t="shared" si="2"/>
        <v>0.65526412073167828</v>
      </c>
      <c r="I75" s="2">
        <v>0.54085694564576592</v>
      </c>
      <c r="J75" s="18">
        <f t="shared" si="4"/>
        <v>1.1961210663774442</v>
      </c>
      <c r="K75" s="3">
        <v>262.46608306172379</v>
      </c>
      <c r="L75" s="5">
        <f t="shared" si="3"/>
        <v>2733379.0957695097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5"/>
        <v>2024 AAFS 4 Demand Constant RR</v>
      </c>
      <c r="E76" s="1" t="s">
        <v>26</v>
      </c>
      <c r="F76" s="1" t="s">
        <v>32</v>
      </c>
      <c r="G76" s="1" t="s">
        <v>33</v>
      </c>
      <c r="H76" s="2">
        <f t="shared" si="2"/>
        <v>0.62066638703371868</v>
      </c>
      <c r="I76" s="2">
        <v>0.75132868056481106</v>
      </c>
      <c r="J76" s="18">
        <f t="shared" si="4"/>
        <v>1.3719950675985297</v>
      </c>
      <c r="K76" s="3">
        <v>201.03295745895122</v>
      </c>
      <c r="L76" s="5">
        <f t="shared" si="3"/>
        <v>2908315.3578987583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5"/>
        <v>2024 AAFS 4 Demand Constant RR</v>
      </c>
      <c r="E77" s="1" t="s">
        <v>26</v>
      </c>
      <c r="F77" s="1" t="s">
        <v>32</v>
      </c>
      <c r="G77" s="1" t="s">
        <v>33</v>
      </c>
      <c r="H77" s="2">
        <f t="shared" si="2"/>
        <v>0.64778340819211255</v>
      </c>
      <c r="I77" s="2">
        <v>0.80026293038201024</v>
      </c>
      <c r="J77" s="18">
        <f t="shared" si="4"/>
        <v>1.4480463385741227</v>
      </c>
      <c r="K77" s="3">
        <v>200.81962750458993</v>
      </c>
      <c r="L77" s="5">
        <f t="shared" si="3"/>
        <v>3094447.540804279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5"/>
        <v>2024 AAFS 4 Demand Constant RR</v>
      </c>
      <c r="E78" s="1" t="s">
        <v>26</v>
      </c>
      <c r="F78" s="1" t="s">
        <v>32</v>
      </c>
      <c r="G78" s="1" t="s">
        <v>33</v>
      </c>
      <c r="H78" s="2">
        <f t="shared" si="2"/>
        <v>0.6549840651864981</v>
      </c>
      <c r="I78" s="2">
        <v>0.84805779610951237</v>
      </c>
      <c r="J78" s="18">
        <f t="shared" si="4"/>
        <v>1.5030418612960106</v>
      </c>
      <c r="K78" s="3">
        <v>201.62994621230851</v>
      </c>
      <c r="L78" s="5">
        <f t="shared" si="3"/>
        <v>3292492.1834157533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5"/>
        <v>2024 AAFS 4 Demand Constant RR</v>
      </c>
      <c r="E79" s="1" t="s">
        <v>26</v>
      </c>
      <c r="F79" s="1" t="s">
        <v>32</v>
      </c>
      <c r="G79" s="1" t="s">
        <v>33</v>
      </c>
      <c r="H79" s="2">
        <f t="shared" si="2"/>
        <v>0.64356046217292584</v>
      </c>
      <c r="I79" s="2">
        <v>1.0903308247204277</v>
      </c>
      <c r="J79" s="18">
        <f t="shared" si="4"/>
        <v>1.7338912868933536</v>
      </c>
      <c r="K79" s="3">
        <v>166.86445063246555</v>
      </c>
      <c r="L79" s="5">
        <f t="shared" si="3"/>
        <v>3503211.6831543618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5"/>
        <v>2024 AAFS 3 Demand Constant RR</v>
      </c>
      <c r="E80" s="1" t="s">
        <v>26</v>
      </c>
      <c r="F80" s="1" t="s">
        <v>32</v>
      </c>
      <c r="G80" s="1" t="s">
        <v>33</v>
      </c>
      <c r="H80" s="2">
        <f t="shared" si="2"/>
        <v>0.47274268781207007</v>
      </c>
      <c r="I80" s="2">
        <v>9.801136870092074E-2</v>
      </c>
      <c r="J80" s="18">
        <f t="shared" si="4"/>
        <v>0.57075405651299083</v>
      </c>
      <c r="K80" s="3">
        <v>393.64519999999999</v>
      </c>
      <c r="L80" s="5">
        <f t="shared" si="3"/>
        <v>742892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5"/>
        <v>2024 AAFS 3 Demand Constant RR</v>
      </c>
      <c r="E81" s="1" t="s">
        <v>26</v>
      </c>
      <c r="F81" s="1" t="s">
        <v>32</v>
      </c>
      <c r="G81" s="1" t="s">
        <v>33</v>
      </c>
      <c r="H81" s="2">
        <f t="shared" si="2"/>
        <v>0.45422198000031516</v>
      </c>
      <c r="I81" s="2">
        <v>0.10845546014969085</v>
      </c>
      <c r="J81" s="18">
        <f t="shared" si="4"/>
        <v>0.56267744015000598</v>
      </c>
      <c r="K81" s="3">
        <v>378.505</v>
      </c>
      <c r="L81" s="5">
        <f t="shared" si="3"/>
        <v>790437.08799999999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5"/>
        <v>2024 AAFS 3 Demand Constant RR</v>
      </c>
      <c r="E82" s="1" t="s">
        <v>26</v>
      </c>
      <c r="F82" s="1" t="s">
        <v>32</v>
      </c>
      <c r="G82" s="1" t="s">
        <v>33</v>
      </c>
      <c r="H82" s="2">
        <f t="shared" si="2"/>
        <v>0.41994964633083853</v>
      </c>
      <c r="I82" s="2">
        <v>0.11656223191845562</v>
      </c>
      <c r="J82" s="18">
        <f t="shared" si="4"/>
        <v>0.53651187824929414</v>
      </c>
      <c r="K82" s="3">
        <v>374.71994999999998</v>
      </c>
      <c r="L82" s="5">
        <f t="shared" si="3"/>
        <v>841025.06163200003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5"/>
        <v>2024 AAFS 3 Demand Constant RR</v>
      </c>
      <c r="E83" s="1" t="s">
        <v>26</v>
      </c>
      <c r="F83" s="1" t="s">
        <v>32</v>
      </c>
      <c r="G83" s="1" t="s">
        <v>33</v>
      </c>
      <c r="H83" s="2">
        <f t="shared" si="2"/>
        <v>0.47045653912053365</v>
      </c>
      <c r="I83" s="2">
        <v>0.1349252666083785</v>
      </c>
      <c r="J83" s="18">
        <f t="shared" si="4"/>
        <v>0.6053818057289122</v>
      </c>
      <c r="K83" s="3">
        <v>344.43955</v>
      </c>
      <c r="L83" s="5">
        <f t="shared" si="3"/>
        <v>894850.66557644808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5"/>
        <v>2024 AAFS 3 Demand Constant RR</v>
      </c>
      <c r="E84" s="1" t="s">
        <v>26</v>
      </c>
      <c r="F84" s="1" t="s">
        <v>32</v>
      </c>
      <c r="G84" s="1" t="s">
        <v>33</v>
      </c>
      <c r="H84" s="2">
        <f t="shared" si="2"/>
        <v>0.44610930106965618</v>
      </c>
      <c r="I84" s="2">
        <v>0.15190702341964699</v>
      </c>
      <c r="J84" s="18">
        <f t="shared" si="4"/>
        <v>0.5980163244893032</v>
      </c>
      <c r="K84" s="3">
        <v>325.51429999999999</v>
      </c>
      <c r="L84" s="5">
        <f t="shared" si="3"/>
        <v>952121.10817334079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5"/>
        <v>2024 AAFS 3 Demand Constant RR</v>
      </c>
      <c r="E85" s="1" t="s">
        <v>26</v>
      </c>
      <c r="F85" s="1" t="s">
        <v>32</v>
      </c>
      <c r="G85" s="1" t="s">
        <v>33</v>
      </c>
      <c r="H85" s="2">
        <f t="shared" si="2"/>
        <v>0.44608721022671904</v>
      </c>
      <c r="I85" s="2">
        <v>0.16547738417846874</v>
      </c>
      <c r="J85" s="18">
        <f t="shared" si="4"/>
        <v>0.61156459440518773</v>
      </c>
      <c r="K85" s="3">
        <v>317.94420000000002</v>
      </c>
      <c r="L85" s="5">
        <f t="shared" si="3"/>
        <v>1013056.8590964347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5"/>
        <v>2024 AAFS 3 Demand Constant RR</v>
      </c>
      <c r="E86" s="1" t="s">
        <v>26</v>
      </c>
      <c r="F86" s="1" t="s">
        <v>32</v>
      </c>
      <c r="G86" s="1" t="s">
        <v>33</v>
      </c>
      <c r="H86" s="2">
        <f t="shared" si="2"/>
        <v>0.46746040167897845</v>
      </c>
      <c r="I86" s="2">
        <v>0.18258897146092376</v>
      </c>
      <c r="J86" s="18">
        <f t="shared" si="4"/>
        <v>0.65004937313990219</v>
      </c>
      <c r="K86" s="3">
        <v>306.58904999999999</v>
      </c>
      <c r="L86" s="5">
        <f t="shared" si="3"/>
        <v>1077892.4980786066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5"/>
        <v>2024 AAFS 3 Demand Constant RR</v>
      </c>
      <c r="E87" s="1" t="s">
        <v>26</v>
      </c>
      <c r="F87" s="1" t="s">
        <v>32</v>
      </c>
      <c r="G87" s="1" t="s">
        <v>33</v>
      </c>
      <c r="H87" s="2">
        <f t="shared" si="2"/>
        <v>0.5117170456482476</v>
      </c>
      <c r="I87" s="2">
        <v>0.21265199887011155</v>
      </c>
      <c r="J87" s="18">
        <f t="shared" si="4"/>
        <v>0.72436904451835915</v>
      </c>
      <c r="K87" s="3">
        <v>280.09370000000001</v>
      </c>
      <c r="L87" s="5">
        <f t="shared" si="3"/>
        <v>1146877.6179556374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5"/>
        <v>2024 AAFS 3 Demand Constant RR</v>
      </c>
      <c r="E88" s="1" t="s">
        <v>26</v>
      </c>
      <c r="F88" s="1" t="s">
        <v>32</v>
      </c>
      <c r="G88" s="1" t="s">
        <v>33</v>
      </c>
      <c r="H88" s="2">
        <f t="shared" si="2"/>
        <v>0.54600446482199427</v>
      </c>
      <c r="I88" s="2">
        <v>0.22702871570219799</v>
      </c>
      <c r="J88" s="18">
        <f t="shared" si="4"/>
        <v>0.77303318052419223</v>
      </c>
      <c r="K88" s="3">
        <v>279.14743750000002</v>
      </c>
      <c r="L88" s="5">
        <f t="shared" si="3"/>
        <v>1220277.7855047982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5"/>
        <v>2024 AAFS 3 Demand Constant RR</v>
      </c>
      <c r="E89" s="1" t="s">
        <v>26</v>
      </c>
      <c r="F89" s="1" t="s">
        <v>32</v>
      </c>
      <c r="G89" s="1" t="s">
        <v>33</v>
      </c>
      <c r="H89" s="2">
        <f t="shared" si="2"/>
        <v>0.53258069372730077</v>
      </c>
      <c r="I89" s="2">
        <v>0.2423801812401562</v>
      </c>
      <c r="J89" s="18">
        <f t="shared" si="4"/>
        <v>0.77496087496745703</v>
      </c>
      <c r="K89" s="3">
        <v>278.20117499999998</v>
      </c>
      <c r="L89" s="5">
        <f t="shared" si="3"/>
        <v>1298375.5637771054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5"/>
        <v>2024 AAFS 3 Demand Constant RR</v>
      </c>
      <c r="E90" s="1" t="s">
        <v>26</v>
      </c>
      <c r="F90" s="1" t="s">
        <v>32</v>
      </c>
      <c r="G90" s="1" t="s">
        <v>33</v>
      </c>
      <c r="H90" s="2">
        <f t="shared" si="2"/>
        <v>0.51331673866727001</v>
      </c>
      <c r="I90" s="2">
        <v>0.25877269206423448</v>
      </c>
      <c r="J90" s="18">
        <f t="shared" si="4"/>
        <v>0.77208943073150449</v>
      </c>
      <c r="K90" s="3">
        <v>277.25491249999999</v>
      </c>
      <c r="L90" s="5">
        <f t="shared" si="3"/>
        <v>1381471.5998588402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5"/>
        <v>2024 AAFS 3 Demand Constant RR</v>
      </c>
      <c r="E91" s="1" t="s">
        <v>26</v>
      </c>
      <c r="F91" s="1" t="s">
        <v>32</v>
      </c>
      <c r="G91" s="1" t="s">
        <v>33</v>
      </c>
      <c r="H91" s="2">
        <f t="shared" si="2"/>
        <v>0.51728631915281253</v>
      </c>
      <c r="I91" s="2">
        <v>0.27627706950825076</v>
      </c>
      <c r="J91" s="18">
        <f t="shared" si="4"/>
        <v>0.79356338866106335</v>
      </c>
      <c r="K91" s="3">
        <v>276.30865</v>
      </c>
      <c r="L91" s="5">
        <f t="shared" si="3"/>
        <v>1469885.782249806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5"/>
        <v>2024 AAFS 3 Demand Constant RR</v>
      </c>
      <c r="E92" s="1" t="s">
        <v>26</v>
      </c>
      <c r="F92" s="1" t="s">
        <v>32</v>
      </c>
      <c r="G92" s="1" t="s">
        <v>33</v>
      </c>
      <c r="H92" s="2">
        <f t="shared" si="2"/>
        <v>0.55966925742237628</v>
      </c>
      <c r="I92" s="2">
        <v>0.29077225667811463</v>
      </c>
      <c r="J92" s="18">
        <f t="shared" si="4"/>
        <v>0.85044151410049085</v>
      </c>
      <c r="K92" s="3">
        <v>279.33668999999998</v>
      </c>
      <c r="L92" s="5">
        <f t="shared" si="3"/>
        <v>1563958.4723137936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5"/>
        <v>2024 AAFS 3 Demand Constant RR</v>
      </c>
      <c r="E93" s="1" t="s">
        <v>26</v>
      </c>
      <c r="F93" s="1" t="s">
        <v>32</v>
      </c>
      <c r="G93" s="1" t="s">
        <v>33</v>
      </c>
      <c r="H93" s="2">
        <f t="shared" ref="H93:H105" si="6">H67</f>
        <v>0.61970855033884142</v>
      </c>
      <c r="I93" s="2">
        <v>0.30606391508829667</v>
      </c>
      <c r="J93" s="18">
        <f t="shared" si="4"/>
        <v>0.92577246542713809</v>
      </c>
      <c r="K93" s="3">
        <v>282.36472999999995</v>
      </c>
      <c r="L93" s="5">
        <f t="shared" ref="L93:L105" si="7">L67</f>
        <v>1664051.8145418765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5"/>
        <v>2024 AAFS 3 Demand Constant RR</v>
      </c>
      <c r="E94" s="1" t="s">
        <v>26</v>
      </c>
      <c r="F94" s="1" t="s">
        <v>32</v>
      </c>
      <c r="G94" s="1" t="s">
        <v>33</v>
      </c>
      <c r="H94" s="2">
        <f t="shared" si="6"/>
        <v>0.56440834039149179</v>
      </c>
      <c r="I94" s="2">
        <v>0.32219681196000655</v>
      </c>
      <c r="J94" s="18">
        <f t="shared" si="4"/>
        <v>0.88660515235149839</v>
      </c>
      <c r="K94" s="3">
        <v>285.39276999999998</v>
      </c>
      <c r="L94" s="5">
        <f t="shared" si="7"/>
        <v>1770551.1306725568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5"/>
        <v>2024 AAFS 3 Demand Constant RR</v>
      </c>
      <c r="E95" s="1" t="s">
        <v>26</v>
      </c>
      <c r="F95" s="1" t="s">
        <v>32</v>
      </c>
      <c r="G95" s="1" t="s">
        <v>33</v>
      </c>
      <c r="H95" s="2">
        <f t="shared" si="6"/>
        <v>0.58523086160090387</v>
      </c>
      <c r="I95" s="2">
        <v>0.33921827503384122</v>
      </c>
      <c r="J95" s="18">
        <f t="shared" si="4"/>
        <v>0.92444913663474515</v>
      </c>
      <c r="K95" s="3">
        <v>288.42080999999996</v>
      </c>
      <c r="L95" s="5">
        <f t="shared" si="7"/>
        <v>1883866.4030356004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5"/>
        <v>2024 AAFS 3 Demand Constant RR</v>
      </c>
      <c r="E96" s="1" t="s">
        <v>26</v>
      </c>
      <c r="F96" s="1" t="s">
        <v>32</v>
      </c>
      <c r="G96" s="1" t="s">
        <v>33</v>
      </c>
      <c r="H96" s="2">
        <f t="shared" si="6"/>
        <v>0.5984158193667668</v>
      </c>
      <c r="I96" s="2">
        <v>0.35717834079563293</v>
      </c>
      <c r="J96" s="18">
        <f t="shared" si="4"/>
        <v>0.95559416016239973</v>
      </c>
      <c r="K96" s="3">
        <v>291.44884999999999</v>
      </c>
      <c r="L96" s="5">
        <f t="shared" si="7"/>
        <v>2004433.8528298789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5"/>
        <v>2024 AAFS 3 Demand Constant RR</v>
      </c>
      <c r="E97" s="1" t="s">
        <v>26</v>
      </c>
      <c r="F97" s="1" t="s">
        <v>32</v>
      </c>
      <c r="G97" s="1" t="s">
        <v>33</v>
      </c>
      <c r="H97" s="2">
        <f t="shared" si="6"/>
        <v>0.64662740985060585</v>
      </c>
      <c r="I97" s="2">
        <v>0.4145525308434892</v>
      </c>
      <c r="J97" s="18">
        <f t="shared" si="4"/>
        <v>1.0611799406940952</v>
      </c>
      <c r="K97" s="3">
        <v>267.18342862675541</v>
      </c>
      <c r="L97" s="5">
        <f t="shared" si="7"/>
        <v>2132717.6194109912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5"/>
        <v>2024 AAFS 3 Demand Constant RR</v>
      </c>
      <c r="E98" s="1" t="s">
        <v>26</v>
      </c>
      <c r="F98" s="1" t="s">
        <v>32</v>
      </c>
      <c r="G98" s="1" t="s">
        <v>33</v>
      </c>
      <c r="H98" s="2">
        <f t="shared" si="6"/>
        <v>0.5880290625730481</v>
      </c>
      <c r="I98" s="2">
        <v>0.4841585791059696</v>
      </c>
      <c r="J98" s="18">
        <f t="shared" si="4"/>
        <v>1.0721876416790177</v>
      </c>
      <c r="K98" s="3">
        <v>243.41261702441972</v>
      </c>
      <c r="L98" s="5">
        <f t="shared" si="7"/>
        <v>2269211.5470532947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5"/>
        <v>2024 AAFS 3 Demand Constant RR</v>
      </c>
      <c r="E99" s="1" t="s">
        <v>26</v>
      </c>
      <c r="F99" s="1" t="s">
        <v>32</v>
      </c>
      <c r="G99" s="1" t="s">
        <v>33</v>
      </c>
      <c r="H99" s="2">
        <f t="shared" si="6"/>
        <v>0.6093001076467951</v>
      </c>
      <c r="I99" s="2">
        <v>0.57347927501097062</v>
      </c>
      <c r="J99" s="18">
        <f t="shared" si="4"/>
        <v>1.1827793826577657</v>
      </c>
      <c r="K99" s="3">
        <v>218.6525858802664</v>
      </c>
      <c r="L99" s="5">
        <f t="shared" si="7"/>
        <v>2414441.0860647056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5"/>
        <v>2024 AAFS 3 Demand Constant RR</v>
      </c>
      <c r="E100" s="1" t="s">
        <v>26</v>
      </c>
      <c r="F100" s="1" t="s">
        <v>32</v>
      </c>
      <c r="G100" s="1" t="s">
        <v>33</v>
      </c>
      <c r="H100" s="2">
        <f t="shared" si="6"/>
        <v>0.64603474041775677</v>
      </c>
      <c r="I100" s="2">
        <v>0.5380686183565061</v>
      </c>
      <c r="J100" s="18">
        <f t="shared" si="4"/>
        <v>1.1841033587742629</v>
      </c>
      <c r="K100" s="3">
        <v>247.95696379565462</v>
      </c>
      <c r="L100" s="5">
        <f t="shared" si="7"/>
        <v>2568965.3155728471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5"/>
        <v>2024 AAFS 3 Demand Constant RR</v>
      </c>
      <c r="E101" s="1" t="s">
        <v>26</v>
      </c>
      <c r="F101" s="1" t="s">
        <v>32</v>
      </c>
      <c r="G101" s="1" t="s">
        <v>33</v>
      </c>
      <c r="H101" s="2">
        <f t="shared" si="6"/>
        <v>0.65526412073167828</v>
      </c>
      <c r="I101" s="2">
        <v>0.54085694564576592</v>
      </c>
      <c r="J101" s="18">
        <f t="shared" si="4"/>
        <v>1.1961210663774442</v>
      </c>
      <c r="K101" s="3">
        <v>262.46608306172379</v>
      </c>
      <c r="L101" s="5">
        <f t="shared" si="7"/>
        <v>2733379.0957695097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5"/>
        <v>2024 AAFS 3 Demand Constant RR</v>
      </c>
      <c r="E102" s="1" t="s">
        <v>26</v>
      </c>
      <c r="F102" s="1" t="s">
        <v>32</v>
      </c>
      <c r="G102" s="1" t="s">
        <v>33</v>
      </c>
      <c r="H102" s="2">
        <f t="shared" si="6"/>
        <v>0.62066638703371868</v>
      </c>
      <c r="I102" s="2">
        <v>0.75132868056481106</v>
      </c>
      <c r="J102" s="18">
        <f t="shared" si="4"/>
        <v>1.3719950675985297</v>
      </c>
      <c r="K102" s="3">
        <v>201.03295745895122</v>
      </c>
      <c r="L102" s="5">
        <f t="shared" si="7"/>
        <v>2908315.3578987583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5"/>
        <v>2024 AAFS 3 Demand Constant RR</v>
      </c>
      <c r="E103" s="1" t="s">
        <v>26</v>
      </c>
      <c r="F103" s="1" t="s">
        <v>32</v>
      </c>
      <c r="G103" s="1" t="s">
        <v>33</v>
      </c>
      <c r="H103" s="2">
        <f t="shared" si="6"/>
        <v>0.64778340819211255</v>
      </c>
      <c r="I103" s="2">
        <v>0.80026293038201024</v>
      </c>
      <c r="J103" s="18">
        <f t="shared" si="4"/>
        <v>1.4480463385741227</v>
      </c>
      <c r="K103" s="3">
        <v>200.81962750458993</v>
      </c>
      <c r="L103" s="5">
        <f t="shared" si="7"/>
        <v>3094447.540804279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5"/>
        <v>2024 AAFS 3 Demand Constant RR</v>
      </c>
      <c r="E104" s="1" t="s">
        <v>26</v>
      </c>
      <c r="F104" s="1" t="s">
        <v>32</v>
      </c>
      <c r="G104" s="1" t="s">
        <v>33</v>
      </c>
      <c r="H104" s="2">
        <f t="shared" si="6"/>
        <v>0.6549840651864981</v>
      </c>
      <c r="I104" s="2">
        <v>0.84805779610951237</v>
      </c>
      <c r="J104" s="18">
        <f t="shared" si="4"/>
        <v>1.5030418612960106</v>
      </c>
      <c r="K104" s="3">
        <v>201.62994621230851</v>
      </c>
      <c r="L104" s="5">
        <f t="shared" si="7"/>
        <v>3292492.1834157533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5"/>
        <v>2024 AAFS 3 Demand Constant RR</v>
      </c>
      <c r="E105" s="1" t="s">
        <v>26</v>
      </c>
      <c r="F105" s="1" t="s">
        <v>32</v>
      </c>
      <c r="G105" s="1" t="s">
        <v>33</v>
      </c>
      <c r="H105" s="2">
        <f t="shared" si="6"/>
        <v>0.64356046217292584</v>
      </c>
      <c r="I105" s="2">
        <v>1.0903308247204277</v>
      </c>
      <c r="J105" s="18">
        <f t="shared" si="4"/>
        <v>1.7338912868933536</v>
      </c>
      <c r="K105" s="3">
        <v>166.86445063246555</v>
      </c>
      <c r="L105" s="5">
        <f t="shared" si="7"/>
        <v>3503211.6831543618</v>
      </c>
    </row>
  </sheetData>
  <phoneticPr fontId="3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4949B-F872-4BC2-B1AD-2E82292637F6}">
  <sheetPr>
    <tabColor rgb="FF92D050"/>
  </sheetPr>
  <dimension ref="A1:E27"/>
  <sheetViews>
    <sheetView workbookViewId="0">
      <selection activeCell="F22" sqref="F22"/>
    </sheetView>
  </sheetViews>
  <sheetFormatPr defaultColWidth="8.77734375" defaultRowHeight="18" x14ac:dyDescent="0.25"/>
  <cols>
    <col min="1" max="1" width="13.77734375" style="7" bestFit="1" customWidth="1"/>
    <col min="2" max="2" width="9.77734375" style="7" bestFit="1" customWidth="1"/>
    <col min="3" max="3" width="8.33203125" style="7" bestFit="1" customWidth="1"/>
    <col min="4" max="4" width="16" style="7" bestFit="1" customWidth="1"/>
    <col min="5" max="5" width="11.33203125" style="7" bestFit="1" customWidth="1"/>
    <col min="6" max="16384" width="8.77734375" style="7"/>
  </cols>
  <sheetData>
    <row r="1" spans="1:5" x14ac:dyDescent="0.25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</row>
    <row r="2" spans="1:5" x14ac:dyDescent="0.25">
      <c r="A2" s="9">
        <v>2025</v>
      </c>
      <c r="B2" s="10">
        <v>0.45400191785799254</v>
      </c>
      <c r="C2" s="10">
        <v>0.42032268491719482</v>
      </c>
      <c r="D2" s="10">
        <v>5.2420002894875278E-2</v>
      </c>
      <c r="E2" s="10">
        <f t="shared" ref="E2:E27" si="0">C2+D2</f>
        <v>0.47274268781207007</v>
      </c>
    </row>
    <row r="3" spans="1:5" x14ac:dyDescent="0.25">
      <c r="A3" s="9">
        <v>2026</v>
      </c>
      <c r="B3" s="10">
        <v>0.41306066808705916</v>
      </c>
      <c r="C3" s="10">
        <v>0.39891887694622175</v>
      </c>
      <c r="D3" s="10">
        <v>5.5303103054093423E-2</v>
      </c>
      <c r="E3" s="10">
        <f t="shared" si="0"/>
        <v>0.45422198000031516</v>
      </c>
    </row>
    <row r="4" spans="1:5" x14ac:dyDescent="0.25">
      <c r="A4" s="9">
        <v>2027</v>
      </c>
      <c r="B4" s="10">
        <v>0.40181939759153135</v>
      </c>
      <c r="C4" s="10">
        <v>0.36160487260877</v>
      </c>
      <c r="D4" s="10">
        <v>5.834477372206856E-2</v>
      </c>
      <c r="E4" s="10">
        <f t="shared" si="0"/>
        <v>0.41994964633083853</v>
      </c>
    </row>
    <row r="5" spans="1:5" x14ac:dyDescent="0.25">
      <c r="A5" s="9">
        <v>2028</v>
      </c>
      <c r="B5" s="10">
        <v>0.40774202053081093</v>
      </c>
      <c r="C5" s="10">
        <v>0.4089028028437513</v>
      </c>
      <c r="D5" s="10">
        <v>6.1553736276782331E-2</v>
      </c>
      <c r="E5" s="10">
        <f t="shared" si="0"/>
        <v>0.47045653912053365</v>
      </c>
    </row>
    <row r="6" spans="1:5" x14ac:dyDescent="0.25">
      <c r="A6" s="9">
        <v>2029</v>
      </c>
      <c r="B6" s="10">
        <v>0.40198561772508046</v>
      </c>
      <c r="C6" s="10">
        <v>0.38117010929765083</v>
      </c>
      <c r="D6" s="10">
        <v>6.4939191772005356E-2</v>
      </c>
      <c r="E6" s="10">
        <f t="shared" si="0"/>
        <v>0.44610930106965618</v>
      </c>
    </row>
    <row r="7" spans="1:5" x14ac:dyDescent="0.25">
      <c r="A7" s="9">
        <v>2030</v>
      </c>
      <c r="B7" s="10">
        <v>0.40758786229408328</v>
      </c>
      <c r="C7" s="10">
        <v>0.37757636290725344</v>
      </c>
      <c r="D7" s="10">
        <v>6.8510847319465634E-2</v>
      </c>
      <c r="E7" s="10">
        <f t="shared" si="0"/>
        <v>0.44608721022671904</v>
      </c>
    </row>
    <row r="8" spans="1:5" x14ac:dyDescent="0.25">
      <c r="A8" s="9">
        <v>2031</v>
      </c>
      <c r="B8" s="10">
        <v>0.4297813755932709</v>
      </c>
      <c r="C8" s="10">
        <v>0.39518145775694219</v>
      </c>
      <c r="D8" s="10">
        <v>7.2278943922036251E-2</v>
      </c>
      <c r="E8" s="10">
        <f t="shared" si="0"/>
        <v>0.46746040167897845</v>
      </c>
    </row>
    <row r="9" spans="1:5" x14ac:dyDescent="0.25">
      <c r="A9" s="9">
        <v>2032</v>
      </c>
      <c r="B9" s="10">
        <v>0.47028849163720587</v>
      </c>
      <c r="C9" s="10">
        <v>0.43546275981049942</v>
      </c>
      <c r="D9" s="10">
        <v>7.6254285837748237E-2</v>
      </c>
      <c r="E9" s="10">
        <f t="shared" si="0"/>
        <v>0.5117170456482476</v>
      </c>
    </row>
    <row r="10" spans="1:5" x14ac:dyDescent="0.25">
      <c r="A10" s="9">
        <v>2033</v>
      </c>
      <c r="B10" s="10">
        <v>0.50362937568359933</v>
      </c>
      <c r="C10" s="10">
        <v>0.46555619326316988</v>
      </c>
      <c r="D10" s="10">
        <v>8.0448271558824391E-2</v>
      </c>
      <c r="E10" s="10">
        <f t="shared" si="0"/>
        <v>0.54600446482199427</v>
      </c>
    </row>
    <row r="11" spans="1:5" x14ac:dyDescent="0.25">
      <c r="A11" s="9">
        <v>2034</v>
      </c>
      <c r="B11" s="10">
        <v>0.51307621024277394</v>
      </c>
      <c r="C11" s="10">
        <v>0.44770776723274097</v>
      </c>
      <c r="D11" s="10">
        <v>8.4872926494559742E-2</v>
      </c>
      <c r="E11" s="10">
        <f t="shared" si="0"/>
        <v>0.53258069372730077</v>
      </c>
    </row>
    <row r="12" spans="1:5" x14ac:dyDescent="0.25">
      <c r="A12" s="9">
        <v>2035</v>
      </c>
      <c r="B12" s="10">
        <v>0.5172001369968382</v>
      </c>
      <c r="C12" s="10">
        <v>0.42377580121550951</v>
      </c>
      <c r="D12" s="10">
        <v>8.9540937451760505E-2</v>
      </c>
      <c r="E12" s="10">
        <f t="shared" si="0"/>
        <v>0.51331673866727001</v>
      </c>
    </row>
    <row r="13" spans="1:5" x14ac:dyDescent="0.25">
      <c r="A13" s="9">
        <v>2036</v>
      </c>
      <c r="B13" s="10">
        <v>0.53185014222071691</v>
      </c>
      <c r="C13" s="10">
        <v>0.42282063014120519</v>
      </c>
      <c r="D13" s="10">
        <v>9.4465689011607304E-2</v>
      </c>
      <c r="E13" s="10">
        <f t="shared" si="0"/>
        <v>0.51728631915281253</v>
      </c>
    </row>
    <row r="14" spans="1:5" x14ac:dyDescent="0.25">
      <c r="A14" s="9">
        <v>2037</v>
      </c>
      <c r="B14" s="10">
        <v>0.55381674320587526</v>
      </c>
      <c r="C14" s="10">
        <v>0.46000795551513057</v>
      </c>
      <c r="D14" s="10">
        <v>9.9661301907245731E-2</v>
      </c>
      <c r="E14" s="10">
        <f t="shared" si="0"/>
        <v>0.55966925742237628</v>
      </c>
    </row>
    <row r="15" spans="1:5" x14ac:dyDescent="0.25">
      <c r="A15" s="9">
        <v>2038</v>
      </c>
      <c r="B15" s="10">
        <v>0.58628820126888392</v>
      </c>
      <c r="C15" s="10">
        <v>0.51456587682669719</v>
      </c>
      <c r="D15" s="10">
        <v>0.10514267351214422</v>
      </c>
      <c r="E15" s="10">
        <f t="shared" si="0"/>
        <v>0.61970855033884142</v>
      </c>
    </row>
    <row r="16" spans="1:5" x14ac:dyDescent="0.25">
      <c r="A16" s="9">
        <v>2039</v>
      </c>
      <c r="B16" s="10">
        <v>0.563386549377768</v>
      </c>
      <c r="C16" s="10">
        <v>0.45348281983617966</v>
      </c>
      <c r="D16" s="10">
        <v>0.11092552055531214</v>
      </c>
      <c r="E16" s="10">
        <f t="shared" si="0"/>
        <v>0.56440834039149179</v>
      </c>
    </row>
    <row r="17" spans="1:5" x14ac:dyDescent="0.25">
      <c r="A17" s="9">
        <v>2040</v>
      </c>
      <c r="B17" s="10">
        <v>0.60476374772354302</v>
      </c>
      <c r="C17" s="10">
        <v>0.46820443741504958</v>
      </c>
      <c r="D17" s="10">
        <v>0.11702642418585432</v>
      </c>
      <c r="E17" s="10">
        <f t="shared" si="0"/>
        <v>0.58523086160090387</v>
      </c>
    </row>
    <row r="18" spans="1:5" x14ac:dyDescent="0.25">
      <c r="A18" s="9">
        <v>2041</v>
      </c>
      <c r="B18" s="10">
        <v>0.61094653453820214</v>
      </c>
      <c r="C18" s="10">
        <v>0.47495294185069048</v>
      </c>
      <c r="D18" s="10">
        <v>0.12346287751607631</v>
      </c>
      <c r="E18" s="10">
        <f t="shared" si="0"/>
        <v>0.5984158193667668</v>
      </c>
    </row>
    <row r="19" spans="1:5" x14ac:dyDescent="0.25">
      <c r="A19" s="9">
        <v>2042</v>
      </c>
      <c r="B19" s="10">
        <v>0.63444775762326433</v>
      </c>
      <c r="C19" s="10">
        <v>0.51637407407114533</v>
      </c>
      <c r="D19" s="10">
        <v>0.13025333577946052</v>
      </c>
      <c r="E19" s="10">
        <f t="shared" si="0"/>
        <v>0.64662740985060585</v>
      </c>
    </row>
    <row r="20" spans="1:5" x14ac:dyDescent="0.25">
      <c r="A20" s="9">
        <v>2043</v>
      </c>
      <c r="B20" s="10">
        <v>0.60730418712739187</v>
      </c>
      <c r="C20" s="10">
        <v>0.45061179332571727</v>
      </c>
      <c r="D20" s="10">
        <v>0.1374172692473308</v>
      </c>
      <c r="E20" s="10">
        <f t="shared" si="0"/>
        <v>0.5880290625730481</v>
      </c>
    </row>
    <row r="21" spans="1:5" x14ac:dyDescent="0.25">
      <c r="A21" s="9">
        <v>2044</v>
      </c>
      <c r="B21" s="10">
        <v>0.62231509186646661</v>
      </c>
      <c r="C21" s="10">
        <v>0.46432488859086113</v>
      </c>
      <c r="D21" s="10">
        <v>0.144975219055934</v>
      </c>
      <c r="E21" s="10">
        <f t="shared" si="0"/>
        <v>0.6093001076467951</v>
      </c>
    </row>
    <row r="22" spans="1:5" x14ac:dyDescent="0.25">
      <c r="A22" s="9">
        <v>2045</v>
      </c>
      <c r="B22" s="10">
        <v>0.63049356516719723</v>
      </c>
      <c r="C22" s="10">
        <v>0.49308588431374639</v>
      </c>
      <c r="D22" s="10">
        <v>0.15294885610401035</v>
      </c>
      <c r="E22" s="10">
        <f t="shared" si="0"/>
        <v>0.64603474041775677</v>
      </c>
    </row>
    <row r="23" spans="1:5" x14ac:dyDescent="0.25">
      <c r="A23" s="9">
        <v>2046</v>
      </c>
      <c r="B23" s="10">
        <v>0.62690442504762833</v>
      </c>
      <c r="C23" s="10">
        <v>0.49390307754194734</v>
      </c>
      <c r="D23" s="10">
        <v>0.16136104318973091</v>
      </c>
      <c r="E23" s="10">
        <f t="shared" si="0"/>
        <v>0.65526412073167828</v>
      </c>
    </row>
    <row r="24" spans="1:5" x14ac:dyDescent="0.25">
      <c r="A24" s="9">
        <v>2047</v>
      </c>
      <c r="B24" s="10">
        <v>0.6007337667616035</v>
      </c>
      <c r="C24" s="10">
        <v>0.45043048646855255</v>
      </c>
      <c r="D24" s="10">
        <v>0.1702359005651661</v>
      </c>
      <c r="E24" s="10">
        <f t="shared" si="0"/>
        <v>0.62066638703371868</v>
      </c>
    </row>
    <row r="25" spans="1:5" x14ac:dyDescent="0.25">
      <c r="A25" s="9">
        <v>2048</v>
      </c>
      <c r="B25" s="10">
        <v>0.63210578980407595</v>
      </c>
      <c r="C25" s="10">
        <v>0.46818453309586233</v>
      </c>
      <c r="D25" s="10">
        <v>0.17959887509625025</v>
      </c>
      <c r="E25" s="10">
        <f t="shared" si="0"/>
        <v>0.64778340819211255</v>
      </c>
    </row>
    <row r="26" spans="1:5" x14ac:dyDescent="0.25">
      <c r="A26" s="9">
        <v>2049</v>
      </c>
      <c r="B26" s="10">
        <v>0.61158718049465088</v>
      </c>
      <c r="C26" s="10">
        <v>0.46550725195995413</v>
      </c>
      <c r="D26" s="10">
        <v>0.189476813226544</v>
      </c>
      <c r="E26" s="10">
        <f t="shared" si="0"/>
        <v>0.6549840651864981</v>
      </c>
    </row>
    <row r="27" spans="1:5" x14ac:dyDescent="0.25">
      <c r="A27" s="9">
        <v>2050</v>
      </c>
      <c r="B27" s="10">
        <v>0.60835355748317599</v>
      </c>
      <c r="C27" s="10">
        <v>0.44366242421892194</v>
      </c>
      <c r="D27" s="10">
        <v>0.19989803795400393</v>
      </c>
      <c r="E27" s="10">
        <f t="shared" si="0"/>
        <v>0.64356046217292584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E635B-EB95-4194-BCAB-1F319C1B48EC}">
  <dimension ref="A1:L105"/>
  <sheetViews>
    <sheetView zoomScaleNormal="100" workbookViewId="0">
      <pane ySplit="1" topLeftCell="A2" activePane="bottomLeft" state="frozen"/>
      <selection pane="bottomLeft" activeCell="D37" sqref="D37"/>
    </sheetView>
  </sheetViews>
  <sheetFormatPr defaultRowHeight="15" x14ac:dyDescent="0.2"/>
  <cols>
    <col min="1" max="1" width="5.109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9.77734375" style="1" bestFit="1" customWidth="1"/>
    <col min="6" max="6" width="5.5546875" style="1" bestFit="1" customWidth="1"/>
    <col min="7" max="7" width="11.77734375" style="1" bestFit="1" customWidth="1"/>
    <col min="8" max="8" width="16" style="2" bestFit="1" customWidth="1"/>
    <col min="9" max="9" width="18.6640625" style="2" bestFit="1" customWidth="1"/>
    <col min="10" max="10" width="20.33203125" style="16" customWidth="1"/>
    <col min="11" max="11" width="9.33203125" style="3" bestFit="1" customWidth="1"/>
    <col min="12" max="12" width="20.33203125" style="1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6" t="s">
        <v>9</v>
      </c>
      <c r="K1" s="3" t="s">
        <v>10</v>
      </c>
      <c r="L1" s="5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14</v>
      </c>
      <c r="F2" s="1" t="s">
        <v>15</v>
      </c>
      <c r="G2" s="1" t="s">
        <v>16</v>
      </c>
      <c r="H2" s="2">
        <f>'Commodity Prices'!B2</f>
        <v>0.45400191785799254</v>
      </c>
      <c r="I2" s="2">
        <v>2.0688474047526801</v>
      </c>
      <c r="J2" s="16">
        <f>H2+I2</f>
        <v>2.5228493226106727</v>
      </c>
      <c r="K2" s="4">
        <v>1772.78042438753</v>
      </c>
      <c r="L2" s="5">
        <v>6094000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0">_xlfn.CONCAT(B3, " ", C3)</f>
        <v>2023 Base Demand Constant RR</v>
      </c>
      <c r="E3" s="1" t="s">
        <v>14</v>
      </c>
      <c r="F3" s="1" t="s">
        <v>15</v>
      </c>
      <c r="G3" s="1" t="s">
        <v>16</v>
      </c>
      <c r="H3" s="2">
        <f>'Commodity Prices'!B3</f>
        <v>0.41306066808705916</v>
      </c>
      <c r="I3" s="2">
        <v>2.1769399800754528</v>
      </c>
      <c r="J3" s="16">
        <f t="shared" ref="J3:J66" si="1">H3+I3</f>
        <v>2.590000648162512</v>
      </c>
      <c r="K3" s="4">
        <v>1775.73257568029</v>
      </c>
      <c r="L3" s="5">
        <v>6423076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0"/>
        <v>2023 Base Demand Constant RR</v>
      </c>
      <c r="E4" s="1" t="s">
        <v>14</v>
      </c>
      <c r="F4" s="1" t="s">
        <v>15</v>
      </c>
      <c r="G4" s="1" t="s">
        <v>16</v>
      </c>
      <c r="H4" s="2">
        <f>'Commodity Prices'!B4</f>
        <v>0.40181939759153135</v>
      </c>
      <c r="I4" s="2">
        <v>2.2882507064786397</v>
      </c>
      <c r="J4" s="16">
        <f t="shared" si="1"/>
        <v>2.6900701040701711</v>
      </c>
      <c r="K4" s="4">
        <v>1780.57808142822</v>
      </c>
      <c r="L4" s="5">
        <v>6769922.1040000003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0"/>
        <v>2023 Base Demand Constant RR</v>
      </c>
      <c r="E5" s="1" t="s">
        <v>14</v>
      </c>
      <c r="F5" s="1" t="s">
        <v>15</v>
      </c>
      <c r="G5" s="1" t="s">
        <v>16</v>
      </c>
      <c r="H5" s="2">
        <f>'Commodity Prices'!B5</f>
        <v>0.40774202053081093</v>
      </c>
      <c r="I5" s="2">
        <v>2.4035155616199746</v>
      </c>
      <c r="J5" s="16">
        <f t="shared" si="1"/>
        <v>2.8112575821507857</v>
      </c>
      <c r="K5" s="4">
        <v>1786.7274130414</v>
      </c>
      <c r="L5" s="5">
        <v>7135497.8976160008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0"/>
        <v>2023 Base Demand Constant RR</v>
      </c>
      <c r="E6" s="1" t="s">
        <v>14</v>
      </c>
      <c r="F6" s="1" t="s">
        <v>15</v>
      </c>
      <c r="G6" s="1" t="s">
        <v>16</v>
      </c>
      <c r="H6" s="2">
        <f>'Commodity Prices'!B6</f>
        <v>0.40198561772508046</v>
      </c>
      <c r="I6" s="2">
        <v>2.5235016400605743</v>
      </c>
      <c r="J6" s="16">
        <f t="shared" si="1"/>
        <v>2.9254872577856545</v>
      </c>
      <c r="K6" s="4">
        <v>1793.66881931439</v>
      </c>
      <c r="L6" s="5">
        <v>7520814.7840872649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0"/>
        <v>2023 Base Demand Constant RR</v>
      </c>
      <c r="E7" s="1" t="s">
        <v>14</v>
      </c>
      <c r="F7" s="1" t="s">
        <v>15</v>
      </c>
      <c r="G7" s="1" t="s">
        <v>16</v>
      </c>
      <c r="H7" s="2">
        <f>'Commodity Prices'!B7</f>
        <v>0.40758786229408328</v>
      </c>
      <c r="I7" s="2">
        <v>2.6509239106642659</v>
      </c>
      <c r="J7" s="16">
        <f t="shared" si="1"/>
        <v>3.0585117729583491</v>
      </c>
      <c r="K7" s="4">
        <v>1799.6547555611501</v>
      </c>
      <c r="L7" s="5">
        <v>7926938.7824279778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0"/>
        <v>2023 Base Demand Constant RR</v>
      </c>
      <c r="E8" s="1" t="s">
        <v>14</v>
      </c>
      <c r="F8" s="1" t="s">
        <v>15</v>
      </c>
      <c r="G8" s="1" t="s">
        <v>16</v>
      </c>
      <c r="H8" s="2">
        <f>'Commodity Prices'!B8</f>
        <v>0.4297813755932709</v>
      </c>
      <c r="I8" s="2">
        <v>2.7940457679795938</v>
      </c>
      <c r="J8" s="16">
        <f t="shared" si="1"/>
        <v>3.2238271435728647</v>
      </c>
      <c r="K8" s="4">
        <v>1799.67281226982</v>
      </c>
      <c r="L8" s="5">
        <v>8354993.4766790885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0"/>
        <v>2023 Base Demand Constant RR</v>
      </c>
      <c r="E9" s="1" t="s">
        <v>14</v>
      </c>
      <c r="F9" s="1" t="s">
        <v>15</v>
      </c>
      <c r="G9" s="1" t="s">
        <v>16</v>
      </c>
      <c r="H9" s="2">
        <f>'Commodity Prices'!B9</f>
        <v>0.47028849163720587</v>
      </c>
      <c r="I9" s="2">
        <v>2.942132183224627</v>
      </c>
      <c r="J9" s="16">
        <f t="shared" si="1"/>
        <v>3.4124206748618331</v>
      </c>
      <c r="K9" s="4">
        <v>1801.3806851208999</v>
      </c>
      <c r="L9" s="5">
        <v>8806163.12441976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0"/>
        <v>2023 Base Demand Constant RR</v>
      </c>
      <c r="E10" s="1" t="s">
        <v>14</v>
      </c>
      <c r="F10" s="1" t="s">
        <v>15</v>
      </c>
      <c r="G10" s="1" t="s">
        <v>16</v>
      </c>
      <c r="H10" s="2">
        <f>'Commodity Prices'!B10</f>
        <v>0.50362937568359933</v>
      </c>
      <c r="I10" s="2">
        <v>3.0993161451106963</v>
      </c>
      <c r="J10" s="16">
        <f t="shared" si="1"/>
        <v>3.6029455207942958</v>
      </c>
      <c r="K10" s="4">
        <v>1802.36362834238</v>
      </c>
      <c r="L10" s="5">
        <v>9281695.9331384283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0"/>
        <v>2023 Base Demand Constant RR</v>
      </c>
      <c r="E11" s="1" t="s">
        <v>14</v>
      </c>
      <c r="F11" s="1" t="s">
        <v>15</v>
      </c>
      <c r="G11" s="1" t="s">
        <v>16</v>
      </c>
      <c r="H11" s="2">
        <f>'Commodity Prices'!B11</f>
        <v>0.51307621024277394</v>
      </c>
      <c r="I11" s="2">
        <v>3.2692693145973259</v>
      </c>
      <c r="J11" s="16">
        <f t="shared" si="1"/>
        <v>3.7823455248400997</v>
      </c>
      <c r="K11" s="4">
        <v>1800.9356952630999</v>
      </c>
      <c r="L11" s="5">
        <v>9782907.5135279037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0"/>
        <v>2023 Base Demand Constant RR</v>
      </c>
      <c r="E12" s="1" t="s">
        <v>14</v>
      </c>
      <c r="F12" s="1" t="s">
        <v>15</v>
      </c>
      <c r="G12" s="1" t="s">
        <v>16</v>
      </c>
      <c r="H12" s="2">
        <f>'Commodity Prices'!B12</f>
        <v>0.5172001369968382</v>
      </c>
      <c r="I12" s="2">
        <v>3.449240686427145</v>
      </c>
      <c r="J12" s="16">
        <f t="shared" si="1"/>
        <v>3.9664408234239832</v>
      </c>
      <c r="K12" s="4">
        <v>1799.1443728571501</v>
      </c>
      <c r="L12" s="5">
        <v>10311184.519258412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0"/>
        <v>2023 Base Demand Constant RR</v>
      </c>
      <c r="E13" s="1" t="s">
        <v>14</v>
      </c>
      <c r="F13" s="1" t="s">
        <v>15</v>
      </c>
      <c r="G13" s="1" t="s">
        <v>16</v>
      </c>
      <c r="H13" s="2">
        <f>'Commodity Prices'!B13</f>
        <v>0.53185014222071691</v>
      </c>
      <c r="I13" s="2">
        <v>3.6395978833980616</v>
      </c>
      <c r="J13" s="16">
        <f t="shared" si="1"/>
        <v>4.171448025618778</v>
      </c>
      <c r="K13" s="4">
        <v>1797.1185300217401</v>
      </c>
      <c r="L13" s="5">
        <v>10867988.483298367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0"/>
        <v>2023 Base Demand Constant RR</v>
      </c>
      <c r="E14" s="1" t="s">
        <v>14</v>
      </c>
      <c r="F14" s="1" t="s">
        <v>15</v>
      </c>
      <c r="G14" s="1" t="s">
        <v>16</v>
      </c>
      <c r="H14" s="2">
        <f>'Commodity Prices'!B14</f>
        <v>0.55381674320587526</v>
      </c>
      <c r="I14" s="2">
        <v>3.8406876542157602</v>
      </c>
      <c r="J14" s="16">
        <f t="shared" si="1"/>
        <v>4.3945043974216356</v>
      </c>
      <c r="K14" s="4">
        <v>1794.9888181122401</v>
      </c>
      <c r="L14" s="5">
        <v>11454859.861396478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0"/>
        <v>2023 Base Demand Constant RR</v>
      </c>
      <c r="E15" s="1" t="s">
        <v>14</v>
      </c>
      <c r="F15" s="1" t="s">
        <v>15</v>
      </c>
      <c r="G15" s="1" t="s">
        <v>16</v>
      </c>
      <c r="H15" s="2">
        <f>'Commodity Prices'!B15</f>
        <v>0.58628820126888392</v>
      </c>
      <c r="I15" s="2">
        <v>4.0549057022461978</v>
      </c>
      <c r="J15" s="16">
        <f t="shared" si="1"/>
        <v>4.6411939035150818</v>
      </c>
      <c r="K15" s="4">
        <v>1791.9693975585101</v>
      </c>
      <c r="L15" s="5">
        <v>12073422.293911889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0"/>
        <v>2023 Base Demand Constant RR</v>
      </c>
      <c r="E16" s="1" t="s">
        <v>14</v>
      </c>
      <c r="F16" s="1" t="s">
        <v>15</v>
      </c>
      <c r="G16" s="1" t="s">
        <v>16</v>
      </c>
      <c r="H16" s="2">
        <f>'Commodity Prices'!B16</f>
        <v>0.563386549377768</v>
      </c>
      <c r="I16" s="2">
        <v>4.280772969073535</v>
      </c>
      <c r="J16" s="16">
        <f t="shared" si="1"/>
        <v>4.8441595184513027</v>
      </c>
      <c r="K16" s="4">
        <v>1789.08000911863</v>
      </c>
      <c r="L16" s="5">
        <v>12725387.097783132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0"/>
        <v>2023 Base Demand Constant RR</v>
      </c>
      <c r="E17" s="1" t="s">
        <v>14</v>
      </c>
      <c r="F17" s="1" t="s">
        <v>15</v>
      </c>
      <c r="G17" s="1" t="s">
        <v>16</v>
      </c>
      <c r="H17" s="2">
        <f>'Commodity Prices'!B17</f>
        <v>0.60476374772354302</v>
      </c>
      <c r="I17" s="2">
        <v>4.5187158339282503</v>
      </c>
      <c r="J17" s="16">
        <f t="shared" si="1"/>
        <v>5.1234795816517931</v>
      </c>
      <c r="K17" s="4">
        <v>1786.3951812222899</v>
      </c>
      <c r="L17" s="5">
        <v>13412558.001063421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0"/>
        <v>2023 Base Demand Constant RR</v>
      </c>
      <c r="E18" s="1" t="s">
        <v>14</v>
      </c>
      <c r="F18" s="1" t="s">
        <v>15</v>
      </c>
      <c r="G18" s="1" t="s">
        <v>16</v>
      </c>
      <c r="H18" s="2">
        <f>'Commodity Prices'!B18</f>
        <v>0.61094653453820214</v>
      </c>
      <c r="I18" s="2">
        <v>4.7692631327252748</v>
      </c>
      <c r="J18" s="16">
        <f t="shared" si="1"/>
        <v>5.3802096672634772</v>
      </c>
      <c r="K18" s="4">
        <v>1783.9467885465201</v>
      </c>
      <c r="L18" s="5">
        <v>14136836.133120846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0"/>
        <v>2023 Base Demand Constant RR</v>
      </c>
      <c r="E19" s="1" t="s">
        <v>14</v>
      </c>
      <c r="F19" s="1" t="s">
        <v>15</v>
      </c>
      <c r="G19" s="1" t="s">
        <v>16</v>
      </c>
      <c r="H19" s="2">
        <f>'Commodity Prices'!B19</f>
        <v>0.63444775762326433</v>
      </c>
      <c r="I19" s="2">
        <v>5.0329695976534952</v>
      </c>
      <c r="J19" s="16">
        <f t="shared" si="1"/>
        <v>5.6674173552767595</v>
      </c>
      <c r="K19" s="4">
        <v>1781.7611460647099</v>
      </c>
      <c r="L19" s="5">
        <v>14900225.284309372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0"/>
        <v>2023 Base Demand Constant RR</v>
      </c>
      <c r="E20" s="1" t="s">
        <v>14</v>
      </c>
      <c r="F20" s="1" t="s">
        <v>15</v>
      </c>
      <c r="G20" s="1" t="s">
        <v>16</v>
      </c>
      <c r="H20" s="2">
        <f>'Commodity Prices'!B20</f>
        <v>0.60730418712739187</v>
      </c>
      <c r="I20" s="2">
        <v>5.3104474103629462</v>
      </c>
      <c r="J20" s="16">
        <f t="shared" si="1"/>
        <v>5.9177515974903381</v>
      </c>
      <c r="K20" s="4">
        <v>1779.8495363336699</v>
      </c>
      <c r="L20" s="5">
        <v>15704837.44966208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0"/>
        <v>2023 Base Demand Constant RR</v>
      </c>
      <c r="E21" s="1" t="s">
        <v>14</v>
      </c>
      <c r="F21" s="1" t="s">
        <v>15</v>
      </c>
      <c r="G21" s="1" t="s">
        <v>16</v>
      </c>
      <c r="H21" s="2">
        <f>'Commodity Prices'!B21</f>
        <v>0.62231509186646661</v>
      </c>
      <c r="I21" s="2">
        <v>5.6023745949306427</v>
      </c>
      <c r="J21" s="16">
        <f t="shared" si="1"/>
        <v>6.2246896867971095</v>
      </c>
      <c r="K21" s="4">
        <v>1778.20926640114</v>
      </c>
      <c r="L21" s="5">
        <v>16552898.671943832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0"/>
        <v>2023 Base Demand Constant RR</v>
      </c>
      <c r="E22" s="1" t="s">
        <v>14</v>
      </c>
      <c r="F22" s="1" t="s">
        <v>15</v>
      </c>
      <c r="G22" s="1" t="s">
        <v>16</v>
      </c>
      <c r="H22" s="2">
        <f>'Commodity Prices'!B22</f>
        <v>0.63049356516719723</v>
      </c>
      <c r="I22" s="2">
        <v>5.9110555429299572</v>
      </c>
      <c r="J22" s="16">
        <f t="shared" si="1"/>
        <v>6.5415491080971542</v>
      </c>
      <c r="K22" s="4">
        <v>1776.3583578092</v>
      </c>
      <c r="L22" s="5">
        <v>17446755.200228799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0"/>
        <v>2023 Base Demand Constant RR</v>
      </c>
      <c r="E23" s="1" t="s">
        <v>14</v>
      </c>
      <c r="F23" s="1" t="s">
        <v>15</v>
      </c>
      <c r="G23" s="1" t="s">
        <v>16</v>
      </c>
      <c r="H23" s="2">
        <f>'Commodity Prices'!B23</f>
        <v>0.62690442504762833</v>
      </c>
      <c r="I23" s="2">
        <v>6.2358098337302117</v>
      </c>
      <c r="J23" s="16">
        <f t="shared" si="1"/>
        <v>6.8627142587778405</v>
      </c>
      <c r="K23" s="4">
        <v>1774.7752849711701</v>
      </c>
      <c r="L23" s="5">
        <v>18388879.981041156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0"/>
        <v>2023 Base Demand Constant RR</v>
      </c>
      <c r="E24" s="1" t="s">
        <v>14</v>
      </c>
      <c r="F24" s="1" t="s">
        <v>15</v>
      </c>
      <c r="G24" s="1" t="s">
        <v>16</v>
      </c>
      <c r="H24" s="2">
        <f>'Commodity Prices'!B24</f>
        <v>0.6007337667616035</v>
      </c>
      <c r="I24" s="2">
        <v>6.5774447241841241</v>
      </c>
      <c r="J24" s="16">
        <f t="shared" si="1"/>
        <v>7.1781784909457276</v>
      </c>
      <c r="K24" s="4">
        <v>1773.45281750953</v>
      </c>
      <c r="L24" s="5">
        <v>19381879.500017378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0"/>
        <v>2023 Base Demand Constant RR</v>
      </c>
      <c r="E25" s="1" t="s">
        <v>14</v>
      </c>
      <c r="F25" s="1" t="s">
        <v>15</v>
      </c>
      <c r="G25" s="1" t="s">
        <v>16</v>
      </c>
      <c r="H25" s="2">
        <f>'Commodity Prices'!B25</f>
        <v>0.63210578980407595</v>
      </c>
      <c r="I25" s="2">
        <v>6.9368103975567328</v>
      </c>
      <c r="J25" s="16">
        <f t="shared" si="1"/>
        <v>7.5689161873608084</v>
      </c>
      <c r="K25" s="4">
        <v>1772.3832307520299</v>
      </c>
      <c r="L25" s="5">
        <v>20428500.993018318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0"/>
        <v>2023 Base Demand Constant RR</v>
      </c>
      <c r="E26" s="1" t="s">
        <v>14</v>
      </c>
      <c r="F26" s="1" t="s">
        <v>15</v>
      </c>
      <c r="G26" s="1" t="s">
        <v>16</v>
      </c>
      <c r="H26" s="2">
        <f>'Commodity Prices'!B26</f>
        <v>0.61158718049465088</v>
      </c>
      <c r="I26" s="2">
        <v>7.3148100533916187</v>
      </c>
      <c r="J26" s="16">
        <f t="shared" si="1"/>
        <v>7.92639723388627</v>
      </c>
      <c r="K26" s="4">
        <v>1771.55652652913</v>
      </c>
      <c r="L26" s="5">
        <v>21531640.046641309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0"/>
        <v>2023 Base Demand Constant RR</v>
      </c>
      <c r="E27" s="1" t="s">
        <v>14</v>
      </c>
      <c r="F27" s="1" t="s">
        <v>15</v>
      </c>
      <c r="G27" s="1" t="s">
        <v>16</v>
      </c>
      <c r="H27" s="2">
        <f>'Commodity Prices'!B27</f>
        <v>0.60835355748317599</v>
      </c>
      <c r="I27" s="2">
        <v>7.7124415965804873</v>
      </c>
      <c r="J27" s="16">
        <f t="shared" si="1"/>
        <v>8.3207951540636635</v>
      </c>
      <c r="K27" s="4">
        <v>1770.95199903291</v>
      </c>
      <c r="L27" s="5">
        <v>22694348.609159939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0"/>
        <v>2024 AAFS 2 Demand Constant RR</v>
      </c>
      <c r="E28" s="1" t="s">
        <v>14</v>
      </c>
      <c r="F28" s="1" t="s">
        <v>15</v>
      </c>
      <c r="G28" s="1" t="s">
        <v>16</v>
      </c>
      <c r="H28" s="2">
        <f>H2</f>
        <v>0.45400191785799254</v>
      </c>
      <c r="I28" s="2">
        <v>2.11478280436324</v>
      </c>
      <c r="J28" s="16">
        <f t="shared" si="1"/>
        <v>2.5687847222212326</v>
      </c>
      <c r="K28" s="3">
        <v>1734.2736911910972</v>
      </c>
      <c r="L28" s="5">
        <f>L2</f>
        <v>6094000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0"/>
        <v>2024 AAFS 2 Demand Constant RR</v>
      </c>
      <c r="E29" s="1" t="s">
        <v>14</v>
      </c>
      <c r="F29" s="1" t="s">
        <v>15</v>
      </c>
      <c r="G29" s="1" t="s">
        <v>16</v>
      </c>
      <c r="H29" s="2">
        <f t="shared" ref="H29:H92" si="2">H3</f>
        <v>0.41306066808705916</v>
      </c>
      <c r="I29" s="2">
        <v>2.2984880866607433</v>
      </c>
      <c r="J29" s="16">
        <f t="shared" si="1"/>
        <v>2.7115487547478025</v>
      </c>
      <c r="K29" s="3">
        <v>1710.5506354293007</v>
      </c>
      <c r="L29" s="5">
        <f t="shared" ref="L29:L92" si="3">L3</f>
        <v>6423076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0"/>
        <v>2024 AAFS 2 Demand Constant RR</v>
      </c>
      <c r="E30" s="1" t="s">
        <v>14</v>
      </c>
      <c r="F30" s="1" t="s">
        <v>15</v>
      </c>
      <c r="G30" s="1" t="s">
        <v>16</v>
      </c>
      <c r="H30" s="2">
        <f t="shared" si="2"/>
        <v>0.40181939759153135</v>
      </c>
      <c r="I30" s="2">
        <v>2.5279287362614533</v>
      </c>
      <c r="J30" s="16">
        <f t="shared" si="1"/>
        <v>2.9297481338529847</v>
      </c>
      <c r="K30" s="3">
        <v>1667.2785016531889</v>
      </c>
      <c r="L30" s="5">
        <f t="shared" si="3"/>
        <v>6769922.1040000003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0"/>
        <v>2024 AAFS 2 Demand Constant RR</v>
      </c>
      <c r="E31" s="1" t="s">
        <v>14</v>
      </c>
      <c r="F31" s="1" t="s">
        <v>15</v>
      </c>
      <c r="G31" s="1" t="s">
        <v>16</v>
      </c>
      <c r="H31" s="2">
        <f t="shared" si="2"/>
        <v>0.40774202053081093</v>
      </c>
      <c r="I31" s="2">
        <v>2.7910438496907957</v>
      </c>
      <c r="J31" s="16">
        <f t="shared" si="1"/>
        <v>3.1987858702216068</v>
      </c>
      <c r="K31" s="3">
        <v>1618.8294731197248</v>
      </c>
      <c r="L31" s="5">
        <f t="shared" si="3"/>
        <v>7135497.8976160008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0"/>
        <v>2024 AAFS 2 Demand Constant RR</v>
      </c>
      <c r="E32" s="1" t="s">
        <v>14</v>
      </c>
      <c r="F32" s="1" t="s">
        <v>15</v>
      </c>
      <c r="G32" s="1" t="s">
        <v>16</v>
      </c>
      <c r="H32" s="2">
        <f t="shared" si="2"/>
        <v>0.40198561772508046</v>
      </c>
      <c r="I32" s="2">
        <v>3.120910925003666</v>
      </c>
      <c r="J32" s="16">
        <f t="shared" si="1"/>
        <v>3.5228965427287466</v>
      </c>
      <c r="K32" s="3">
        <v>1551.9623251849255</v>
      </c>
      <c r="L32" s="5">
        <f t="shared" si="3"/>
        <v>7520814.7840872649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0"/>
        <v>2024 AAFS 2 Demand Constant RR</v>
      </c>
      <c r="E33" s="1" t="s">
        <v>14</v>
      </c>
      <c r="F33" s="1" t="s">
        <v>15</v>
      </c>
      <c r="G33" s="1" t="s">
        <v>16</v>
      </c>
      <c r="H33" s="2">
        <f t="shared" si="2"/>
        <v>0.40758786229408328</v>
      </c>
      <c r="I33" s="2">
        <v>3.5102847521878222</v>
      </c>
      <c r="J33" s="16">
        <f t="shared" si="1"/>
        <v>3.9178726144819054</v>
      </c>
      <c r="K33" s="3">
        <v>1479.1594263940488</v>
      </c>
      <c r="L33" s="5">
        <f t="shared" si="3"/>
        <v>7926938.7824279778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0"/>
        <v>2024 AAFS 2 Demand Constant RR</v>
      </c>
      <c r="E34" s="1" t="s">
        <v>14</v>
      </c>
      <c r="F34" s="1" t="s">
        <v>15</v>
      </c>
      <c r="G34" s="1" t="s">
        <v>16</v>
      </c>
      <c r="H34" s="2">
        <f t="shared" si="2"/>
        <v>0.4297813755932709</v>
      </c>
      <c r="I34" s="2">
        <v>3.9852690649667841</v>
      </c>
      <c r="J34" s="16">
        <f t="shared" si="1"/>
        <v>4.415050440560055</v>
      </c>
      <c r="K34" s="3">
        <v>1396.6721408232374</v>
      </c>
      <c r="L34" s="5">
        <f t="shared" si="3"/>
        <v>8354993.4766790885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0"/>
        <v>2024 AAFS 2 Demand Constant RR</v>
      </c>
      <c r="E35" s="1" t="s">
        <v>14</v>
      </c>
      <c r="F35" s="1" t="s">
        <v>15</v>
      </c>
      <c r="G35" s="1" t="s">
        <v>16</v>
      </c>
      <c r="H35" s="2">
        <f t="shared" si="2"/>
        <v>0.47028849163720587</v>
      </c>
      <c r="I35" s="2">
        <v>4.5495064871527289</v>
      </c>
      <c r="J35" s="16">
        <f t="shared" si="1"/>
        <v>5.0197949787899345</v>
      </c>
      <c r="K35" s="3">
        <v>1311.5432457339371</v>
      </c>
      <c r="L35" s="5">
        <f t="shared" si="3"/>
        <v>8806163.12441976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0"/>
        <v>2024 AAFS 2 Demand Constant RR</v>
      </c>
      <c r="E36" s="1" t="s">
        <v>14</v>
      </c>
      <c r="F36" s="1" t="s">
        <v>15</v>
      </c>
      <c r="G36" s="1" t="s">
        <v>16</v>
      </c>
      <c r="H36" s="2">
        <f t="shared" si="2"/>
        <v>0.50362937568359933</v>
      </c>
      <c r="I36" s="2">
        <v>5.2347554166338197</v>
      </c>
      <c r="J36" s="16">
        <f t="shared" si="1"/>
        <v>5.7383847923174187</v>
      </c>
      <c r="K36" s="3">
        <v>1221.9270930323175</v>
      </c>
      <c r="L36" s="5">
        <f t="shared" si="3"/>
        <v>9281695.9331384283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0"/>
        <v>2024 AAFS 2 Demand Constant RR</v>
      </c>
      <c r="E37" s="1" t="s">
        <v>14</v>
      </c>
      <c r="F37" s="1" t="s">
        <v>15</v>
      </c>
      <c r="G37" s="1" t="s">
        <v>16</v>
      </c>
      <c r="H37" s="2">
        <f t="shared" si="2"/>
        <v>0.51307621024277394</v>
      </c>
      <c r="I37" s="2">
        <v>6.0838745150557063</v>
      </c>
      <c r="J37" s="16">
        <f t="shared" si="1"/>
        <v>6.5969507252984805</v>
      </c>
      <c r="K37" s="3">
        <v>1127.0838499019401</v>
      </c>
      <c r="L37" s="5">
        <f t="shared" si="3"/>
        <v>9782907.5135279037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0"/>
        <v>2024 AAFS 2 Demand Constant RR</v>
      </c>
      <c r="E38" s="1" t="s">
        <v>14</v>
      </c>
      <c r="F38" s="1" t="s">
        <v>15</v>
      </c>
      <c r="G38" s="1" t="s">
        <v>16</v>
      </c>
      <c r="H38" s="2">
        <f t="shared" si="2"/>
        <v>0.5172001369968382</v>
      </c>
      <c r="I38" s="2">
        <v>7.1237910963294571</v>
      </c>
      <c r="J38" s="16">
        <f t="shared" si="1"/>
        <v>7.6409912333262948</v>
      </c>
      <c r="K38" s="3">
        <v>1031.8583538631156</v>
      </c>
      <c r="L38" s="5">
        <f t="shared" si="3"/>
        <v>10311184.519258412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0"/>
        <v>2024 AAFS 2 Demand Constant RR</v>
      </c>
      <c r="E39" s="1" t="s">
        <v>14</v>
      </c>
      <c r="F39" s="1" t="s">
        <v>15</v>
      </c>
      <c r="G39" s="1" t="s">
        <v>16</v>
      </c>
      <c r="H39" s="2">
        <f t="shared" si="2"/>
        <v>0.53185014222071691</v>
      </c>
      <c r="I39" s="2">
        <v>8.3125237380601753</v>
      </c>
      <c r="J39" s="16">
        <f t="shared" si="1"/>
        <v>8.8443738802808927</v>
      </c>
      <c r="K39" s="3">
        <v>947.96684180592729</v>
      </c>
      <c r="L39" s="5">
        <f t="shared" si="3"/>
        <v>10867988.483298367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0"/>
        <v>2024 AAFS 2 Demand Constant RR</v>
      </c>
      <c r="E40" s="1" t="s">
        <v>14</v>
      </c>
      <c r="F40" s="1" t="s">
        <v>15</v>
      </c>
      <c r="G40" s="1" t="s">
        <v>16</v>
      </c>
      <c r="H40" s="2">
        <f t="shared" si="2"/>
        <v>0.55381674320587526</v>
      </c>
      <c r="I40" s="2">
        <v>9.7770505840553739</v>
      </c>
      <c r="J40" s="16">
        <f t="shared" si="1"/>
        <v>10.330867327261249</v>
      </c>
      <c r="K40" s="3">
        <v>863.99846025252737</v>
      </c>
      <c r="L40" s="5">
        <f t="shared" si="3"/>
        <v>11454859.861396478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0"/>
        <v>2024 AAFS 2 Demand Constant RR</v>
      </c>
      <c r="E41" s="1" t="s">
        <v>14</v>
      </c>
      <c r="F41" s="1" t="s">
        <v>15</v>
      </c>
      <c r="G41" s="1" t="s">
        <v>16</v>
      </c>
      <c r="H41" s="2">
        <f t="shared" si="2"/>
        <v>0.58628820126888392</v>
      </c>
      <c r="I41" s="2">
        <v>11.621744194959263</v>
      </c>
      <c r="J41" s="16">
        <f t="shared" si="1"/>
        <v>12.208032396228147</v>
      </c>
      <c r="K41" s="3">
        <v>779.19167530756113</v>
      </c>
      <c r="L41" s="5">
        <f t="shared" si="3"/>
        <v>12073422.293911889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0"/>
        <v>2024 AAFS 2 Demand Constant RR</v>
      </c>
      <c r="E42" s="1" t="s">
        <v>14</v>
      </c>
      <c r="F42" s="1" t="s">
        <v>15</v>
      </c>
      <c r="G42" s="1" t="s">
        <v>16</v>
      </c>
      <c r="H42" s="2">
        <f t="shared" si="2"/>
        <v>0.563386549377768</v>
      </c>
      <c r="I42" s="2">
        <v>13.991067379149609</v>
      </c>
      <c r="J42" s="16">
        <f t="shared" si="1"/>
        <v>14.554453928527376</v>
      </c>
      <c r="K42" s="3">
        <v>693.84035126871345</v>
      </c>
      <c r="L42" s="5">
        <f t="shared" si="3"/>
        <v>12725387.097783132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0"/>
        <v>2024 AAFS 2 Demand Constant RR</v>
      </c>
      <c r="E43" s="1" t="s">
        <v>14</v>
      </c>
      <c r="F43" s="1" t="s">
        <v>15</v>
      </c>
      <c r="G43" s="1" t="s">
        <v>16</v>
      </c>
      <c r="H43" s="2">
        <f t="shared" si="2"/>
        <v>0.60476374772354302</v>
      </c>
      <c r="I43" s="2">
        <v>17.097089563813515</v>
      </c>
      <c r="J43" s="16">
        <f t="shared" si="1"/>
        <v>17.701853311537057</v>
      </c>
      <c r="K43" s="3">
        <v>608.67154597804597</v>
      </c>
      <c r="L43" s="5">
        <f t="shared" si="3"/>
        <v>13412558.001063421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0"/>
        <v>2024 AAFS 2 Demand Constant RR</v>
      </c>
      <c r="E44" s="1" t="s">
        <v>14</v>
      </c>
      <c r="F44" s="1" t="s">
        <v>15</v>
      </c>
      <c r="G44" s="1" t="s">
        <v>16</v>
      </c>
      <c r="H44" s="2">
        <f t="shared" si="2"/>
        <v>0.61094653453820214</v>
      </c>
      <c r="I44" s="2">
        <v>21.028977555094901</v>
      </c>
      <c r="J44" s="16">
        <f t="shared" si="1"/>
        <v>21.639924089633102</v>
      </c>
      <c r="K44" s="3">
        <v>530.49563473707417</v>
      </c>
      <c r="L44" s="5">
        <f t="shared" si="3"/>
        <v>14136836.133120846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0"/>
        <v>2024 AAFS 2 Demand Constant RR</v>
      </c>
      <c r="E45" s="1" t="s">
        <v>14</v>
      </c>
      <c r="F45" s="1" t="s">
        <v>15</v>
      </c>
      <c r="G45" s="1" t="s">
        <v>16</v>
      </c>
      <c r="H45" s="2">
        <f t="shared" si="2"/>
        <v>0.63444775762326433</v>
      </c>
      <c r="I45" s="2">
        <v>25.914857336051497</v>
      </c>
      <c r="J45" s="16">
        <f t="shared" si="1"/>
        <v>26.549305093674761</v>
      </c>
      <c r="K45" s="3">
        <v>461.47261619820779</v>
      </c>
      <c r="L45" s="5">
        <f t="shared" si="3"/>
        <v>14900225.284309372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0"/>
        <v>2024 AAFS 2 Demand Constant RR</v>
      </c>
      <c r="E46" s="1" t="s">
        <v>14</v>
      </c>
      <c r="F46" s="1" t="s">
        <v>15</v>
      </c>
      <c r="G46" s="1" t="s">
        <v>16</v>
      </c>
      <c r="H46" s="2">
        <f t="shared" si="2"/>
        <v>0.60730418712739187</v>
      </c>
      <c r="I46" s="2">
        <v>32.887076676808313</v>
      </c>
      <c r="J46" s="16">
        <f t="shared" si="1"/>
        <v>33.494380863935703</v>
      </c>
      <c r="K46" s="3">
        <v>389.82013890176813</v>
      </c>
      <c r="L46" s="5">
        <f t="shared" si="3"/>
        <v>15704837.44966208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0"/>
        <v>2024 AAFS 2 Demand Constant RR</v>
      </c>
      <c r="E47" s="1" t="s">
        <v>14</v>
      </c>
      <c r="F47" s="1" t="s">
        <v>15</v>
      </c>
      <c r="G47" s="1" t="s">
        <v>16</v>
      </c>
      <c r="H47" s="2">
        <f t="shared" si="2"/>
        <v>0.62231509186646661</v>
      </c>
      <c r="I47" s="2">
        <v>41.554545059774568</v>
      </c>
      <c r="J47" s="16">
        <f t="shared" si="1"/>
        <v>42.176860151641037</v>
      </c>
      <c r="K47" s="3">
        <v>330.72406409286737</v>
      </c>
      <c r="L47" s="5">
        <f t="shared" si="3"/>
        <v>16552898.671943832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0"/>
        <v>2024 AAFS 2 Demand Constant RR</v>
      </c>
      <c r="E48" s="1" t="s">
        <v>14</v>
      </c>
      <c r="F48" s="1" t="s">
        <v>15</v>
      </c>
      <c r="G48" s="1" t="s">
        <v>16</v>
      </c>
      <c r="H48" s="2">
        <f t="shared" si="2"/>
        <v>0.63049356516719723</v>
      </c>
      <c r="I48" s="2">
        <v>52.313592713503375</v>
      </c>
      <c r="J48" s="16">
        <f t="shared" si="1"/>
        <v>52.944086278670575</v>
      </c>
      <c r="K48" s="3">
        <v>281.62069544885821</v>
      </c>
      <c r="L48" s="5">
        <f t="shared" si="3"/>
        <v>17446755.200228799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0"/>
        <v>2024 AAFS 2 Demand Constant RR</v>
      </c>
      <c r="E49" s="1" t="s">
        <v>14</v>
      </c>
      <c r="F49" s="1" t="s">
        <v>15</v>
      </c>
      <c r="G49" s="1" t="s">
        <v>16</v>
      </c>
      <c r="H49" s="2">
        <f t="shared" si="2"/>
        <v>0.62690442504762833</v>
      </c>
      <c r="I49" s="2">
        <v>63.259401851417358</v>
      </c>
      <c r="J49" s="16">
        <f t="shared" si="1"/>
        <v>63.886306276464985</v>
      </c>
      <c r="K49" s="3">
        <v>249.65991465618731</v>
      </c>
      <c r="L49" s="5">
        <f t="shared" si="3"/>
        <v>18388879.981041156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0"/>
        <v>2024 AAFS 2 Demand Constant RR</v>
      </c>
      <c r="E50" s="1" t="s">
        <v>14</v>
      </c>
      <c r="F50" s="1" t="s">
        <v>15</v>
      </c>
      <c r="G50" s="1" t="s">
        <v>16</v>
      </c>
      <c r="H50" s="2">
        <f t="shared" si="2"/>
        <v>0.6007337667616035</v>
      </c>
      <c r="I50" s="2">
        <v>72.184503489761298</v>
      </c>
      <c r="J50" s="16">
        <f t="shared" si="1"/>
        <v>72.785237256522905</v>
      </c>
      <c r="K50" s="3">
        <v>234.54420690560596</v>
      </c>
      <c r="L50" s="5">
        <f t="shared" si="3"/>
        <v>19381879.500017378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0"/>
        <v>2024 AAFS 2 Demand Constant RR</v>
      </c>
      <c r="E51" s="1" t="s">
        <v>14</v>
      </c>
      <c r="F51" s="1" t="s">
        <v>15</v>
      </c>
      <c r="G51" s="1" t="s">
        <v>16</v>
      </c>
      <c r="H51" s="2">
        <f t="shared" si="2"/>
        <v>0.63210578980407595</v>
      </c>
      <c r="I51" s="2">
        <v>78.689520683543122</v>
      </c>
      <c r="J51" s="16">
        <f t="shared" si="1"/>
        <v>79.321626473347195</v>
      </c>
      <c r="K51" s="3">
        <v>230.64634117732226</v>
      </c>
      <c r="L51" s="5">
        <f t="shared" si="3"/>
        <v>20428500.993018318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0"/>
        <v>2024 AAFS 2 Demand Constant RR</v>
      </c>
      <c r="E52" s="1" t="s">
        <v>14</v>
      </c>
      <c r="F52" s="1" t="s">
        <v>15</v>
      </c>
      <c r="G52" s="1" t="s">
        <v>16</v>
      </c>
      <c r="H52" s="2">
        <f t="shared" si="2"/>
        <v>0.61158718049465088</v>
      </c>
      <c r="I52" s="2">
        <v>84.181839710556602</v>
      </c>
      <c r="J52" s="16">
        <f t="shared" si="1"/>
        <v>84.793426891051254</v>
      </c>
      <c r="K52" s="3">
        <v>231.12123118297518</v>
      </c>
      <c r="L52" s="5">
        <f t="shared" si="3"/>
        <v>21531640.046641309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0"/>
        <v>2024 AAFS 2 Demand Constant RR</v>
      </c>
      <c r="E53" s="1" t="s">
        <v>14</v>
      </c>
      <c r="F53" s="1" t="s">
        <v>15</v>
      </c>
      <c r="G53" s="1" t="s">
        <v>16</v>
      </c>
      <c r="H53" s="2">
        <f t="shared" si="2"/>
        <v>0.60835355748317599</v>
      </c>
      <c r="I53" s="2">
        <v>89.578709528305978</v>
      </c>
      <c r="J53" s="16">
        <f t="shared" si="1"/>
        <v>90.187063085789148</v>
      </c>
      <c r="K53" s="3">
        <v>232.83498610834545</v>
      </c>
      <c r="L53" s="5">
        <f t="shared" si="3"/>
        <v>22694348.609159939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0"/>
        <v>2024 AAFS 4 Demand Constant RR</v>
      </c>
      <c r="E54" s="1" t="s">
        <v>14</v>
      </c>
      <c r="F54" s="1" t="s">
        <v>15</v>
      </c>
      <c r="G54" s="1" t="s">
        <v>16</v>
      </c>
      <c r="H54" s="2">
        <f t="shared" si="2"/>
        <v>0.45400191785799254</v>
      </c>
      <c r="I54" s="2">
        <v>2.1462932953530771</v>
      </c>
      <c r="J54" s="16">
        <f t="shared" si="1"/>
        <v>2.6002952132110697</v>
      </c>
      <c r="K54" s="3">
        <v>1708.8122057368462</v>
      </c>
      <c r="L54" s="5">
        <f t="shared" si="3"/>
        <v>6094000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0"/>
        <v>2024 AAFS 4 Demand Constant RR</v>
      </c>
      <c r="E55" s="1" t="s">
        <v>14</v>
      </c>
      <c r="F55" s="1" t="s">
        <v>15</v>
      </c>
      <c r="G55" s="1" t="s">
        <v>16</v>
      </c>
      <c r="H55" s="2">
        <f t="shared" si="2"/>
        <v>0.41306066808705916</v>
      </c>
      <c r="I55" s="2">
        <v>2.392202729631963</v>
      </c>
      <c r="J55" s="16">
        <f t="shared" si="1"/>
        <v>2.8052633977190222</v>
      </c>
      <c r="K55" s="3">
        <v>1643.5397420389597</v>
      </c>
      <c r="L55" s="5">
        <f t="shared" si="3"/>
        <v>6423076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0"/>
        <v>2024 AAFS 4 Demand Constant RR</v>
      </c>
      <c r="E56" s="1" t="s">
        <v>14</v>
      </c>
      <c r="F56" s="1" t="s">
        <v>15</v>
      </c>
      <c r="G56" s="1" t="s">
        <v>16</v>
      </c>
      <c r="H56" s="2">
        <f t="shared" si="2"/>
        <v>0.40181939759153135</v>
      </c>
      <c r="I56" s="2">
        <v>2.7515976322682589</v>
      </c>
      <c r="J56" s="16">
        <f t="shared" si="1"/>
        <v>3.1534170298597903</v>
      </c>
      <c r="K56" s="3">
        <v>1531.7505678348866</v>
      </c>
      <c r="L56" s="5">
        <f t="shared" si="3"/>
        <v>6769922.1040000003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0"/>
        <v>2024 AAFS 4 Demand Constant RR</v>
      </c>
      <c r="E57" s="1" t="s">
        <v>14</v>
      </c>
      <c r="F57" s="1" t="s">
        <v>15</v>
      </c>
      <c r="G57" s="1" t="s">
        <v>16</v>
      </c>
      <c r="H57" s="2">
        <f t="shared" si="2"/>
        <v>0.40774202053081093</v>
      </c>
      <c r="I57" s="2">
        <v>3.2012286835344983</v>
      </c>
      <c r="J57" s="16">
        <f t="shared" si="1"/>
        <v>3.6089707040653094</v>
      </c>
      <c r="K57" s="3">
        <v>1411.4030865362597</v>
      </c>
      <c r="L57" s="5">
        <f t="shared" si="3"/>
        <v>7135497.8976160008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0"/>
        <v>2024 AAFS 4 Demand Constant RR</v>
      </c>
      <c r="E58" s="1" t="s">
        <v>14</v>
      </c>
      <c r="F58" s="1" t="s">
        <v>15</v>
      </c>
      <c r="G58" s="1" t="s">
        <v>16</v>
      </c>
      <c r="H58" s="2">
        <f t="shared" si="2"/>
        <v>0.40198561772508046</v>
      </c>
      <c r="I58" s="2">
        <v>3.7965274055122902</v>
      </c>
      <c r="J58" s="16">
        <f t="shared" si="1"/>
        <v>4.1985130232373704</v>
      </c>
      <c r="K58" s="3">
        <v>1275.7806433403466</v>
      </c>
      <c r="L58" s="5">
        <f t="shared" si="3"/>
        <v>7520814.7840872649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0"/>
        <v>2024 AAFS 4 Demand Constant RR</v>
      </c>
      <c r="E59" s="1" t="s">
        <v>14</v>
      </c>
      <c r="F59" s="1" t="s">
        <v>15</v>
      </c>
      <c r="G59" s="1" t="s">
        <v>16</v>
      </c>
      <c r="H59" s="2">
        <f t="shared" si="2"/>
        <v>0.40758786229408328</v>
      </c>
      <c r="I59" s="2">
        <v>4.5298441275603185</v>
      </c>
      <c r="J59" s="16">
        <f t="shared" si="1"/>
        <v>4.9374319898544021</v>
      </c>
      <c r="K59" s="3">
        <v>1146.2360810464279</v>
      </c>
      <c r="L59" s="5">
        <f t="shared" si="3"/>
        <v>7926938.7824279778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0"/>
        <v>2024 AAFS 4 Demand Constant RR</v>
      </c>
      <c r="E60" s="1" t="s">
        <v>14</v>
      </c>
      <c r="F60" s="1" t="s">
        <v>15</v>
      </c>
      <c r="G60" s="1" t="s">
        <v>16</v>
      </c>
      <c r="H60" s="2">
        <f t="shared" si="2"/>
        <v>0.4297813755932709</v>
      </c>
      <c r="I60" s="2">
        <v>5.4771407923966535</v>
      </c>
      <c r="J60" s="16">
        <f t="shared" si="1"/>
        <v>5.906922167989924</v>
      </c>
      <c r="K60" s="3">
        <v>1016.2445129127664</v>
      </c>
      <c r="L60" s="5">
        <f t="shared" si="3"/>
        <v>8354993.4766790885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0"/>
        <v>2024 AAFS 4 Demand Constant RR</v>
      </c>
      <c r="E61" s="1" t="s">
        <v>14</v>
      </c>
      <c r="F61" s="1" t="s">
        <v>15</v>
      </c>
      <c r="G61" s="1" t="s">
        <v>16</v>
      </c>
      <c r="H61" s="2">
        <f t="shared" si="2"/>
        <v>0.47028849163720587</v>
      </c>
      <c r="I61" s="2">
        <v>6.7160639709697918</v>
      </c>
      <c r="J61" s="16">
        <f t="shared" si="1"/>
        <v>7.1863524626069974</v>
      </c>
      <c r="K61" s="3">
        <v>888.44813427027009</v>
      </c>
      <c r="L61" s="5">
        <f t="shared" si="3"/>
        <v>8806163.12441976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0"/>
        <v>2024 AAFS 4 Demand Constant RR</v>
      </c>
      <c r="E62" s="1" t="s">
        <v>14</v>
      </c>
      <c r="F62" s="1" t="s">
        <v>15</v>
      </c>
      <c r="G62" s="1" t="s">
        <v>16</v>
      </c>
      <c r="H62" s="2">
        <f t="shared" si="2"/>
        <v>0.50362937568359933</v>
      </c>
      <c r="I62" s="2">
        <v>8.3839556652858906</v>
      </c>
      <c r="J62" s="16">
        <f t="shared" si="1"/>
        <v>8.8875850409694905</v>
      </c>
      <c r="K62" s="3">
        <v>762.94409516828273</v>
      </c>
      <c r="L62" s="5">
        <f t="shared" si="3"/>
        <v>9281695.9331384283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0"/>
        <v>2024 AAFS 4 Demand Constant RR</v>
      </c>
      <c r="E63" s="1" t="s">
        <v>14</v>
      </c>
      <c r="F63" s="1" t="s">
        <v>15</v>
      </c>
      <c r="G63" s="1" t="s">
        <v>16</v>
      </c>
      <c r="H63" s="2">
        <f t="shared" si="2"/>
        <v>0.51307621024277394</v>
      </c>
      <c r="I63" s="2">
        <v>10.726712978615801</v>
      </c>
      <c r="J63" s="16">
        <f t="shared" si="1"/>
        <v>11.239789188858575</v>
      </c>
      <c r="K63" s="3">
        <v>639.24864256357978</v>
      </c>
      <c r="L63" s="5">
        <f t="shared" si="3"/>
        <v>9782907.5135279037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0"/>
        <v>2024 AAFS 4 Demand Constant RR</v>
      </c>
      <c r="E64" s="1" t="s">
        <v>14</v>
      </c>
      <c r="F64" s="1" t="s">
        <v>15</v>
      </c>
      <c r="G64" s="1" t="s">
        <v>16</v>
      </c>
      <c r="H64" s="2">
        <f t="shared" si="2"/>
        <v>0.5172001369968382</v>
      </c>
      <c r="I64" s="2">
        <v>13.163482618193751</v>
      </c>
      <c r="J64" s="16">
        <f t="shared" si="1"/>
        <v>13.680682755190588</v>
      </c>
      <c r="K64" s="3">
        <v>558.41934593839869</v>
      </c>
      <c r="L64" s="5">
        <f t="shared" si="3"/>
        <v>10311184.519258412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0"/>
        <v>2024 AAFS 4 Demand Constant RR</v>
      </c>
      <c r="E65" s="1" t="s">
        <v>14</v>
      </c>
      <c r="F65" s="1" t="s">
        <v>15</v>
      </c>
      <c r="G65" s="1" t="s">
        <v>16</v>
      </c>
      <c r="H65" s="2">
        <f t="shared" si="2"/>
        <v>0.53185014222071691</v>
      </c>
      <c r="I65" s="2">
        <v>15.85311610742348</v>
      </c>
      <c r="J65" s="16">
        <f t="shared" si="1"/>
        <v>16.384966249644197</v>
      </c>
      <c r="K65" s="3">
        <v>497.06296364761806</v>
      </c>
      <c r="L65" s="5">
        <f t="shared" si="3"/>
        <v>10867988.483298367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0"/>
        <v>2024 AAFS 4 Demand Constant RR</v>
      </c>
      <c r="E66" s="1" t="s">
        <v>14</v>
      </c>
      <c r="F66" s="1" t="s">
        <v>15</v>
      </c>
      <c r="G66" s="1" t="s">
        <v>16</v>
      </c>
      <c r="H66" s="2">
        <f t="shared" si="2"/>
        <v>0.55381674320587526</v>
      </c>
      <c r="I66" s="2">
        <v>19.233219417731963</v>
      </c>
      <c r="J66" s="16">
        <f t="shared" si="1"/>
        <v>19.787036160937838</v>
      </c>
      <c r="K66" s="3">
        <v>439.2065866334849</v>
      </c>
      <c r="L66" s="5">
        <f t="shared" si="3"/>
        <v>11454859.861396478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4">_xlfn.CONCAT(B67, " ", C67)</f>
        <v>2024 AAFS 4 Demand Constant RR</v>
      </c>
      <c r="E67" s="1" t="s">
        <v>14</v>
      </c>
      <c r="F67" s="1" t="s">
        <v>15</v>
      </c>
      <c r="G67" s="1" t="s">
        <v>16</v>
      </c>
      <c r="H67" s="2">
        <f t="shared" si="2"/>
        <v>0.58628820126888392</v>
      </c>
      <c r="I67" s="2">
        <v>23.538483870019558</v>
      </c>
      <c r="J67" s="16">
        <f t="shared" ref="J67:J105" si="5">H67+I67</f>
        <v>24.12477207128844</v>
      </c>
      <c r="K67" s="3">
        <v>384.71323723615455</v>
      </c>
      <c r="L67" s="5">
        <f t="shared" si="3"/>
        <v>12073422.293911889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4"/>
        <v>2024 AAFS 4 Demand Constant RR</v>
      </c>
      <c r="E68" s="1" t="s">
        <v>14</v>
      </c>
      <c r="F68" s="1" t="s">
        <v>15</v>
      </c>
      <c r="G68" s="1" t="s">
        <v>16</v>
      </c>
      <c r="H68" s="2">
        <f t="shared" si="2"/>
        <v>0.563386549377768</v>
      </c>
      <c r="I68" s="2">
        <v>28.743912478699066</v>
      </c>
      <c r="J68" s="16">
        <f t="shared" si="5"/>
        <v>29.307299028076834</v>
      </c>
      <c r="K68" s="3">
        <v>337.72601806268653</v>
      </c>
      <c r="L68" s="5">
        <f t="shared" si="3"/>
        <v>12725387.097783132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4"/>
        <v>2024 AAFS 4 Demand Constant RR</v>
      </c>
      <c r="E69" s="1" t="s">
        <v>14</v>
      </c>
      <c r="F69" s="1" t="s">
        <v>15</v>
      </c>
      <c r="G69" s="1" t="s">
        <v>16</v>
      </c>
      <c r="H69" s="2">
        <f t="shared" si="2"/>
        <v>0.60476374772354302</v>
      </c>
      <c r="I69" s="2">
        <v>34.732257297280462</v>
      </c>
      <c r="J69" s="16">
        <f t="shared" si="5"/>
        <v>35.337021045004008</v>
      </c>
      <c r="K69" s="3">
        <v>299.62095027282658</v>
      </c>
      <c r="L69" s="5">
        <f t="shared" si="3"/>
        <v>13412558.001063421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4"/>
        <v>2024 AAFS 4 Demand Constant RR</v>
      </c>
      <c r="E70" s="1" t="s">
        <v>14</v>
      </c>
      <c r="F70" s="1" t="s">
        <v>15</v>
      </c>
      <c r="G70" s="1" t="s">
        <v>16</v>
      </c>
      <c r="H70" s="2">
        <f t="shared" si="2"/>
        <v>0.61094653453820214</v>
      </c>
      <c r="I70" s="2">
        <v>39.880945575521785</v>
      </c>
      <c r="J70" s="16">
        <f t="shared" si="5"/>
        <v>40.491892110059986</v>
      </c>
      <c r="K70" s="3">
        <v>279.72708858761303</v>
      </c>
      <c r="L70" s="5">
        <f t="shared" si="3"/>
        <v>14136836.133120846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4"/>
        <v>2024 AAFS 4 Demand Constant RR</v>
      </c>
      <c r="E71" s="1" t="s">
        <v>14</v>
      </c>
      <c r="F71" s="1" t="s">
        <v>15</v>
      </c>
      <c r="G71" s="1" t="s">
        <v>16</v>
      </c>
      <c r="H71" s="2">
        <f t="shared" si="2"/>
        <v>0.63444775762326433</v>
      </c>
      <c r="I71" s="2">
        <v>41.36146686332274</v>
      </c>
      <c r="J71" s="16">
        <f t="shared" si="5"/>
        <v>41.995914620946003</v>
      </c>
      <c r="K71" s="3">
        <v>289.13377402182118</v>
      </c>
      <c r="L71" s="5">
        <f t="shared" si="3"/>
        <v>14900225.284309372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4"/>
        <v>2024 AAFS 4 Demand Constant RR</v>
      </c>
      <c r="E72" s="1" t="s">
        <v>14</v>
      </c>
      <c r="F72" s="1" t="s">
        <v>15</v>
      </c>
      <c r="G72" s="1" t="s">
        <v>16</v>
      </c>
      <c r="H72" s="2">
        <f t="shared" si="2"/>
        <v>0.60730418712739187</v>
      </c>
      <c r="I72" s="2">
        <v>44.994303326015363</v>
      </c>
      <c r="J72" s="16">
        <f t="shared" si="5"/>
        <v>45.601607513142753</v>
      </c>
      <c r="K72" s="3">
        <v>284.92595396657839</v>
      </c>
      <c r="L72" s="5">
        <f t="shared" si="3"/>
        <v>15704837.44966208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4"/>
        <v>2024 AAFS 4 Demand Constant RR</v>
      </c>
      <c r="E73" s="1" t="s">
        <v>14</v>
      </c>
      <c r="F73" s="1" t="s">
        <v>15</v>
      </c>
      <c r="G73" s="1" t="s">
        <v>16</v>
      </c>
      <c r="H73" s="2">
        <f t="shared" si="2"/>
        <v>0.62231509186646661</v>
      </c>
      <c r="I73" s="2">
        <v>47.966260404493759</v>
      </c>
      <c r="J73" s="16">
        <f t="shared" si="5"/>
        <v>48.588575496360228</v>
      </c>
      <c r="K73" s="3">
        <v>286.51572809314303</v>
      </c>
      <c r="L73" s="5">
        <f t="shared" si="3"/>
        <v>16552898.671943832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4"/>
        <v>2024 AAFS 4 Demand Constant RR</v>
      </c>
      <c r="E74" s="1" t="s">
        <v>14</v>
      </c>
      <c r="F74" s="1" t="s">
        <v>15</v>
      </c>
      <c r="G74" s="1" t="s">
        <v>16</v>
      </c>
      <c r="H74" s="2">
        <f t="shared" si="2"/>
        <v>0.63049356516719723</v>
      </c>
      <c r="I74" s="2">
        <v>50.316443351810911</v>
      </c>
      <c r="J74" s="16">
        <f t="shared" si="5"/>
        <v>50.94693691697811</v>
      </c>
      <c r="K74" s="3">
        <v>292.79872304159812</v>
      </c>
      <c r="L74" s="5">
        <f t="shared" si="3"/>
        <v>17446755.200228799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4"/>
        <v>2024 AAFS 4 Demand Constant RR</v>
      </c>
      <c r="E75" s="1" t="s">
        <v>14</v>
      </c>
      <c r="F75" s="1" t="s">
        <v>15</v>
      </c>
      <c r="G75" s="1" t="s">
        <v>16</v>
      </c>
      <c r="H75" s="2">
        <f t="shared" si="2"/>
        <v>0.62690442504762833</v>
      </c>
      <c r="I75" s="2">
        <v>52.629826802458922</v>
      </c>
      <c r="J75" s="16">
        <f t="shared" si="5"/>
        <v>53.256731227506549</v>
      </c>
      <c r="K75" s="3">
        <v>300.08339048321614</v>
      </c>
      <c r="L75" s="5">
        <f t="shared" si="3"/>
        <v>18388879.981041156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4"/>
        <v>2024 AAFS 4 Demand Constant RR</v>
      </c>
      <c r="E76" s="1" t="s">
        <v>14</v>
      </c>
      <c r="F76" s="1" t="s">
        <v>15</v>
      </c>
      <c r="G76" s="1" t="s">
        <v>16</v>
      </c>
      <c r="H76" s="2">
        <f t="shared" si="2"/>
        <v>0.6007337667616035</v>
      </c>
      <c r="I76" s="2">
        <v>55.135377979203476</v>
      </c>
      <c r="J76" s="16">
        <f t="shared" si="5"/>
        <v>55.736111745965076</v>
      </c>
      <c r="K76" s="3">
        <v>307.0706639259281</v>
      </c>
      <c r="L76" s="5">
        <f t="shared" si="3"/>
        <v>19381879.500017378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4"/>
        <v>2024 AAFS 4 Demand Constant RR</v>
      </c>
      <c r="E77" s="1" t="s">
        <v>14</v>
      </c>
      <c r="F77" s="1" t="s">
        <v>15</v>
      </c>
      <c r="G77" s="1" t="s">
        <v>16</v>
      </c>
      <c r="H77" s="2">
        <f t="shared" si="2"/>
        <v>0.63210578980407595</v>
      </c>
      <c r="I77" s="2">
        <v>57.707430943310293</v>
      </c>
      <c r="J77" s="16">
        <f t="shared" si="5"/>
        <v>58.339536733114372</v>
      </c>
      <c r="K77" s="3">
        <v>314.5080232818857</v>
      </c>
      <c r="L77" s="5">
        <f t="shared" si="3"/>
        <v>20428500.993018318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4"/>
        <v>2024 AAFS 4 Demand Constant RR</v>
      </c>
      <c r="E78" s="1" t="s">
        <v>14</v>
      </c>
      <c r="F78" s="1" t="s">
        <v>15</v>
      </c>
      <c r="G78" s="1" t="s">
        <v>16</v>
      </c>
      <c r="H78" s="2">
        <f t="shared" si="2"/>
        <v>0.61158718049465088</v>
      </c>
      <c r="I78" s="2">
        <v>60.435228672163554</v>
      </c>
      <c r="J78" s="16">
        <f t="shared" si="5"/>
        <v>61.046815852658206</v>
      </c>
      <c r="K78" s="3">
        <v>321.93491883175807</v>
      </c>
      <c r="L78" s="5">
        <f t="shared" si="3"/>
        <v>21531640.046641309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4"/>
        <v>2024 AAFS 4 Demand Constant RR</v>
      </c>
      <c r="E79" s="1" t="s">
        <v>14</v>
      </c>
      <c r="F79" s="1" t="s">
        <v>15</v>
      </c>
      <c r="G79" s="1" t="s">
        <v>16</v>
      </c>
      <c r="H79" s="2">
        <f t="shared" si="2"/>
        <v>0.60835355748317599</v>
      </c>
      <c r="I79" s="2">
        <v>63.417393505628745</v>
      </c>
      <c r="J79" s="16">
        <f t="shared" si="5"/>
        <v>64.025747063111922</v>
      </c>
      <c r="K79" s="3">
        <v>328.88544349864242</v>
      </c>
      <c r="L79" s="5">
        <f t="shared" si="3"/>
        <v>22694348.609159939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4"/>
        <v>2024 AAFS 3 Demand Constant RR</v>
      </c>
      <c r="E80" s="1" t="s">
        <v>14</v>
      </c>
      <c r="F80" s="1" t="s">
        <v>15</v>
      </c>
      <c r="G80" s="1" t="s">
        <v>16</v>
      </c>
      <c r="H80" s="2">
        <f t="shared" si="2"/>
        <v>0.45400191785799254</v>
      </c>
      <c r="I80" s="2">
        <v>2.1462932953530771</v>
      </c>
      <c r="J80" s="16">
        <f t="shared" si="5"/>
        <v>2.6002952132110697</v>
      </c>
      <c r="K80" s="3">
        <v>1708.8122057368462</v>
      </c>
      <c r="L80" s="5">
        <f t="shared" si="3"/>
        <v>6094000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4"/>
        <v>2024 AAFS 3 Demand Constant RR</v>
      </c>
      <c r="E81" s="1" t="s">
        <v>14</v>
      </c>
      <c r="F81" s="1" t="s">
        <v>15</v>
      </c>
      <c r="G81" s="1" t="s">
        <v>16</v>
      </c>
      <c r="H81" s="2">
        <f t="shared" si="2"/>
        <v>0.41306066808705916</v>
      </c>
      <c r="I81" s="2">
        <v>2.3966657944260525</v>
      </c>
      <c r="J81" s="16">
        <f t="shared" si="5"/>
        <v>2.8097264625131118</v>
      </c>
      <c r="K81" s="3">
        <v>1643.5397420389597</v>
      </c>
      <c r="L81" s="5">
        <f t="shared" si="3"/>
        <v>6423076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4"/>
        <v>2024 AAFS 3 Demand Constant RR</v>
      </c>
      <c r="E82" s="1" t="s">
        <v>14</v>
      </c>
      <c r="F82" s="1" t="s">
        <v>15</v>
      </c>
      <c r="G82" s="1" t="s">
        <v>16</v>
      </c>
      <c r="H82" s="2">
        <f t="shared" si="2"/>
        <v>0.40181939759153135</v>
      </c>
      <c r="I82" s="2">
        <v>2.7618743651828277</v>
      </c>
      <c r="J82" s="16">
        <f t="shared" si="5"/>
        <v>3.1636937627743591</v>
      </c>
      <c r="K82" s="3">
        <v>1531.7505678348866</v>
      </c>
      <c r="L82" s="5">
        <f t="shared" si="3"/>
        <v>6769922.1040000003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4"/>
        <v>2024 AAFS 3 Demand Constant RR</v>
      </c>
      <c r="E83" s="1" t="s">
        <v>14</v>
      </c>
      <c r="F83" s="1" t="s">
        <v>15</v>
      </c>
      <c r="G83" s="1" t="s">
        <v>16</v>
      </c>
      <c r="H83" s="2">
        <f t="shared" si="2"/>
        <v>0.40774202053081093</v>
      </c>
      <c r="I83" s="2">
        <v>3.2191794568888636</v>
      </c>
      <c r="J83" s="16">
        <f t="shared" si="5"/>
        <v>3.6269214774196747</v>
      </c>
      <c r="K83" s="3">
        <v>1411.4030865362597</v>
      </c>
      <c r="L83" s="5">
        <f t="shared" si="3"/>
        <v>7135497.8976160008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4"/>
        <v>2024 AAFS 3 Demand Constant RR</v>
      </c>
      <c r="E84" s="1" t="s">
        <v>14</v>
      </c>
      <c r="F84" s="1" t="s">
        <v>15</v>
      </c>
      <c r="G84" s="1" t="s">
        <v>16</v>
      </c>
      <c r="H84" s="2">
        <f t="shared" si="2"/>
        <v>0.40198561772508046</v>
      </c>
      <c r="I84" s="2">
        <v>3.9806375466453217</v>
      </c>
      <c r="J84" s="16">
        <f t="shared" si="5"/>
        <v>4.3826231643704023</v>
      </c>
      <c r="K84" s="3">
        <v>1275.7806433403466</v>
      </c>
      <c r="L84" s="5">
        <f t="shared" si="3"/>
        <v>7520814.7840872649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4"/>
        <v>2024 AAFS 3 Demand Constant RR</v>
      </c>
      <c r="E85" s="1" t="s">
        <v>14</v>
      </c>
      <c r="F85" s="1" t="s">
        <v>15</v>
      </c>
      <c r="G85" s="1" t="s">
        <v>16</v>
      </c>
      <c r="H85" s="2">
        <f t="shared" si="2"/>
        <v>0.40758786229408328</v>
      </c>
      <c r="I85" s="2">
        <v>4.8347546552912659</v>
      </c>
      <c r="J85" s="16">
        <f t="shared" si="5"/>
        <v>5.2423425175853495</v>
      </c>
      <c r="K85" s="3">
        <v>1146.2360810464279</v>
      </c>
      <c r="L85" s="5">
        <f t="shared" si="3"/>
        <v>7926938.7824279778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4"/>
        <v>2024 AAFS 3 Demand Constant RR</v>
      </c>
      <c r="E86" s="1" t="s">
        <v>14</v>
      </c>
      <c r="F86" s="1" t="s">
        <v>15</v>
      </c>
      <c r="G86" s="1" t="s">
        <v>16</v>
      </c>
      <c r="H86" s="2">
        <f t="shared" si="2"/>
        <v>0.4297813755932709</v>
      </c>
      <c r="I86" s="2">
        <v>5.8200360710513728</v>
      </c>
      <c r="J86" s="16">
        <f t="shared" si="5"/>
        <v>6.2498174466446432</v>
      </c>
      <c r="K86" s="3">
        <v>1016.2445129127664</v>
      </c>
      <c r="L86" s="5">
        <f t="shared" si="3"/>
        <v>8354993.4766790885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4"/>
        <v>2024 AAFS 3 Demand Constant RR</v>
      </c>
      <c r="E87" s="1" t="s">
        <v>14</v>
      </c>
      <c r="F87" s="1" t="s">
        <v>15</v>
      </c>
      <c r="G87" s="1" t="s">
        <v>16</v>
      </c>
      <c r="H87" s="2">
        <f t="shared" si="2"/>
        <v>0.47028849163720587</v>
      </c>
      <c r="I87" s="2">
        <v>6.9754682218688036</v>
      </c>
      <c r="J87" s="16">
        <f t="shared" si="5"/>
        <v>7.4457567135060092</v>
      </c>
      <c r="K87" s="3">
        <v>888.44813427027009</v>
      </c>
      <c r="L87" s="5">
        <f t="shared" si="3"/>
        <v>8806163.12441976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4"/>
        <v>2024 AAFS 3 Demand Constant RR</v>
      </c>
      <c r="E88" s="1" t="s">
        <v>14</v>
      </c>
      <c r="F88" s="1" t="s">
        <v>15</v>
      </c>
      <c r="G88" s="1" t="s">
        <v>16</v>
      </c>
      <c r="H88" s="2">
        <f t="shared" si="2"/>
        <v>0.50362937568359933</v>
      </c>
      <c r="I88" s="2">
        <v>8.3646042916257297</v>
      </c>
      <c r="J88" s="16">
        <f t="shared" si="5"/>
        <v>8.8682336673093296</v>
      </c>
      <c r="K88" s="3">
        <v>762.94409516828273</v>
      </c>
      <c r="L88" s="5">
        <f t="shared" si="3"/>
        <v>9281695.9331384283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4"/>
        <v>2024 AAFS 3 Demand Constant RR</v>
      </c>
      <c r="E89" s="1" t="s">
        <v>14</v>
      </c>
      <c r="F89" s="1" t="s">
        <v>15</v>
      </c>
      <c r="G89" s="1" t="s">
        <v>16</v>
      </c>
      <c r="H89" s="2">
        <f t="shared" si="2"/>
        <v>0.51307621024277394</v>
      </c>
      <c r="I89" s="2">
        <v>10.118464664149464</v>
      </c>
      <c r="J89" s="16">
        <f t="shared" si="5"/>
        <v>10.631540874392238</v>
      </c>
      <c r="K89" s="3">
        <v>639.24864256357978</v>
      </c>
      <c r="L89" s="5">
        <f t="shared" si="3"/>
        <v>9782907.5135279037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4"/>
        <v>2024 AAFS 3 Demand Constant RR</v>
      </c>
      <c r="E90" s="1" t="s">
        <v>14</v>
      </c>
      <c r="F90" s="1" t="s">
        <v>15</v>
      </c>
      <c r="G90" s="1" t="s">
        <v>16</v>
      </c>
      <c r="H90" s="2">
        <f t="shared" si="2"/>
        <v>0.5172001369968382</v>
      </c>
      <c r="I90" s="2">
        <v>11.56259098025447</v>
      </c>
      <c r="J90" s="16">
        <f t="shared" si="5"/>
        <v>12.079791117251307</v>
      </c>
      <c r="K90" s="3">
        <v>558.41934593839869</v>
      </c>
      <c r="L90" s="5">
        <f t="shared" si="3"/>
        <v>10311184.519258412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4"/>
        <v>2024 AAFS 3 Demand Constant RR</v>
      </c>
      <c r="E91" s="1" t="s">
        <v>14</v>
      </c>
      <c r="F91" s="1" t="s">
        <v>15</v>
      </c>
      <c r="G91" s="1" t="s">
        <v>16</v>
      </c>
      <c r="H91" s="2">
        <f t="shared" si="2"/>
        <v>0.53185014222071691</v>
      </c>
      <c r="I91" s="2">
        <v>12.917163951899399</v>
      </c>
      <c r="J91" s="16">
        <f t="shared" si="5"/>
        <v>13.449014094120116</v>
      </c>
      <c r="K91" s="3">
        <v>497.06296364761806</v>
      </c>
      <c r="L91" s="5">
        <f t="shared" si="3"/>
        <v>10867988.483298367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4"/>
        <v>2024 AAFS 3 Demand Constant RR</v>
      </c>
      <c r="E92" s="1" t="s">
        <v>14</v>
      </c>
      <c r="F92" s="1" t="s">
        <v>15</v>
      </c>
      <c r="G92" s="1" t="s">
        <v>16</v>
      </c>
      <c r="H92" s="2">
        <f t="shared" si="2"/>
        <v>0.55381674320587526</v>
      </c>
      <c r="I92" s="2">
        <v>14.530824868077106</v>
      </c>
      <c r="J92" s="16">
        <f t="shared" si="5"/>
        <v>15.084641611282981</v>
      </c>
      <c r="K92" s="3">
        <v>439.2065866334849</v>
      </c>
      <c r="L92" s="5">
        <f t="shared" si="3"/>
        <v>11454859.861396478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4"/>
        <v>2024 AAFS 3 Demand Constant RR</v>
      </c>
      <c r="E93" s="1" t="s">
        <v>14</v>
      </c>
      <c r="F93" s="1" t="s">
        <v>15</v>
      </c>
      <c r="G93" s="1" t="s">
        <v>16</v>
      </c>
      <c r="H93" s="2">
        <f t="shared" ref="H93:H105" si="6">H67</f>
        <v>0.58628820126888392</v>
      </c>
      <c r="I93" s="2">
        <v>16.508665061626292</v>
      </c>
      <c r="J93" s="16">
        <f t="shared" si="5"/>
        <v>17.094953262895174</v>
      </c>
      <c r="K93" s="3">
        <v>384.71323723615455</v>
      </c>
      <c r="L93" s="5">
        <f t="shared" ref="L93:L105" si="7">L67</f>
        <v>12073422.293911889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4"/>
        <v>2024 AAFS 3 Demand Constant RR</v>
      </c>
      <c r="E94" s="1" t="s">
        <v>14</v>
      </c>
      <c r="F94" s="1" t="s">
        <v>15</v>
      </c>
      <c r="G94" s="1" t="s">
        <v>16</v>
      </c>
      <c r="H94" s="2">
        <f t="shared" si="6"/>
        <v>0.563386549377768</v>
      </c>
      <c r="I94" s="2">
        <v>18.702746156270031</v>
      </c>
      <c r="J94" s="16">
        <f t="shared" si="5"/>
        <v>19.266132705647799</v>
      </c>
      <c r="K94" s="3">
        <v>337.72601806268653</v>
      </c>
      <c r="L94" s="5">
        <f t="shared" si="7"/>
        <v>12725387.097783132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4"/>
        <v>2024 AAFS 3 Demand Constant RR</v>
      </c>
      <c r="E95" s="1" t="s">
        <v>14</v>
      </c>
      <c r="F95" s="1" t="s">
        <v>15</v>
      </c>
      <c r="G95" s="1" t="s">
        <v>16</v>
      </c>
      <c r="H95" s="2">
        <f t="shared" si="6"/>
        <v>0.60476374772354302</v>
      </c>
      <c r="I95" s="2">
        <v>20.338800042984712</v>
      </c>
      <c r="J95" s="16">
        <f t="shared" si="5"/>
        <v>20.943563790708254</v>
      </c>
      <c r="K95" s="3">
        <v>299.62095027282658</v>
      </c>
      <c r="L95" s="5">
        <f t="shared" si="7"/>
        <v>13412558.001063421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4"/>
        <v>2024 AAFS 3 Demand Constant RR</v>
      </c>
      <c r="E96" s="1" t="s">
        <v>14</v>
      </c>
      <c r="F96" s="1" t="s">
        <v>15</v>
      </c>
      <c r="G96" s="1" t="s">
        <v>16</v>
      </c>
      <c r="H96" s="2">
        <f t="shared" si="6"/>
        <v>0.61094653453820214</v>
      </c>
      <c r="I96" s="2">
        <v>21.017961072160212</v>
      </c>
      <c r="J96" s="16">
        <f t="shared" si="5"/>
        <v>21.628907606698412</v>
      </c>
      <c r="K96" s="3">
        <v>279.72708858761303</v>
      </c>
      <c r="L96" s="5">
        <f t="shared" si="7"/>
        <v>14136836.133120846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4"/>
        <v>2024 AAFS 3 Demand Constant RR</v>
      </c>
      <c r="E97" s="1" t="s">
        <v>14</v>
      </c>
      <c r="F97" s="1" t="s">
        <v>15</v>
      </c>
      <c r="G97" s="1" t="s">
        <v>16</v>
      </c>
      <c r="H97" s="2">
        <f t="shared" si="6"/>
        <v>0.63444775762326433</v>
      </c>
      <c r="I97" s="2">
        <v>19.617961969775717</v>
      </c>
      <c r="J97" s="16">
        <f t="shared" si="5"/>
        <v>20.25240972739898</v>
      </c>
      <c r="K97" s="3">
        <v>289.13377402182118</v>
      </c>
      <c r="L97" s="5">
        <f t="shared" si="7"/>
        <v>14900225.284309372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4"/>
        <v>2024 AAFS 3 Demand Constant RR</v>
      </c>
      <c r="E98" s="1" t="s">
        <v>14</v>
      </c>
      <c r="F98" s="1" t="s">
        <v>15</v>
      </c>
      <c r="G98" s="1" t="s">
        <v>16</v>
      </c>
      <c r="H98" s="2">
        <f t="shared" si="6"/>
        <v>0.60730418712739187</v>
      </c>
      <c r="I98" s="2">
        <v>19.206503383631176</v>
      </c>
      <c r="J98" s="16">
        <f t="shared" si="5"/>
        <v>19.81380757075857</v>
      </c>
      <c r="K98" s="3">
        <v>284.92595396657839</v>
      </c>
      <c r="L98" s="5">
        <f t="shared" si="7"/>
        <v>15704837.44966208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4"/>
        <v>2024 AAFS 3 Demand Constant RR</v>
      </c>
      <c r="E99" s="1" t="s">
        <v>14</v>
      </c>
      <c r="F99" s="1" t="s">
        <v>15</v>
      </c>
      <c r="G99" s="1" t="s">
        <v>16</v>
      </c>
      <c r="H99" s="2">
        <f t="shared" si="6"/>
        <v>0.62231509186646661</v>
      </c>
      <c r="I99" s="2">
        <v>18.427204504550751</v>
      </c>
      <c r="J99" s="16">
        <f t="shared" si="5"/>
        <v>19.049519596417216</v>
      </c>
      <c r="K99" s="3">
        <v>286.51572809314303</v>
      </c>
      <c r="L99" s="5">
        <f t="shared" si="7"/>
        <v>16552898.671943832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4"/>
        <v>2024 AAFS 3 Demand Constant RR</v>
      </c>
      <c r="E100" s="1" t="s">
        <v>14</v>
      </c>
      <c r="F100" s="1" t="s">
        <v>15</v>
      </c>
      <c r="G100" s="1" t="s">
        <v>16</v>
      </c>
      <c r="H100" s="2">
        <f t="shared" si="6"/>
        <v>0.63049356516719723</v>
      </c>
      <c r="I100" s="2">
        <v>17.396678974186706</v>
      </c>
      <c r="J100" s="16">
        <f t="shared" si="5"/>
        <v>18.027172539353902</v>
      </c>
      <c r="K100" s="3">
        <v>292.79872304159812</v>
      </c>
      <c r="L100" s="5">
        <f t="shared" si="7"/>
        <v>17446755.200228799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4"/>
        <v>2024 AAFS 3 Demand Constant RR</v>
      </c>
      <c r="E101" s="1" t="s">
        <v>14</v>
      </c>
      <c r="F101" s="1" t="s">
        <v>15</v>
      </c>
      <c r="G101" s="1" t="s">
        <v>16</v>
      </c>
      <c r="H101" s="2">
        <f t="shared" si="6"/>
        <v>0.62690442504762833</v>
      </c>
      <c r="I101" s="2">
        <v>16.376503203036968</v>
      </c>
      <c r="J101" s="16">
        <f t="shared" si="5"/>
        <v>17.003407628084595</v>
      </c>
      <c r="K101" s="3">
        <v>300.08339048321614</v>
      </c>
      <c r="L101" s="5">
        <f t="shared" si="7"/>
        <v>18388879.981041156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4"/>
        <v>2024 AAFS 3 Demand Constant RR</v>
      </c>
      <c r="E102" s="1" t="s">
        <v>14</v>
      </c>
      <c r="F102" s="1" t="s">
        <v>15</v>
      </c>
      <c r="G102" s="1" t="s">
        <v>16</v>
      </c>
      <c r="H102" s="2">
        <f t="shared" si="6"/>
        <v>0.6007337667616035</v>
      </c>
      <c r="I102" s="2">
        <v>15.440181789540556</v>
      </c>
      <c r="J102" s="16">
        <f t="shared" si="5"/>
        <v>16.04091555630216</v>
      </c>
      <c r="K102" s="3">
        <v>307.0706639259281</v>
      </c>
      <c r="L102" s="5">
        <f t="shared" si="7"/>
        <v>19381879.500017378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4"/>
        <v>2024 AAFS 3 Demand Constant RR</v>
      </c>
      <c r="E103" s="1" t="s">
        <v>14</v>
      </c>
      <c r="F103" s="1" t="s">
        <v>15</v>
      </c>
      <c r="G103" s="1" t="s">
        <v>16</v>
      </c>
      <c r="H103" s="2">
        <f t="shared" si="6"/>
        <v>0.63210578980407595</v>
      </c>
      <c r="I103" s="2">
        <v>14.544092000958969</v>
      </c>
      <c r="J103" s="16">
        <f t="shared" si="5"/>
        <v>15.176197790763045</v>
      </c>
      <c r="K103" s="3">
        <v>314.5080232818857</v>
      </c>
      <c r="L103" s="5">
        <f t="shared" si="7"/>
        <v>20428500.993018318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4"/>
        <v>2024 AAFS 3 Demand Constant RR</v>
      </c>
      <c r="E104" s="1" t="s">
        <v>14</v>
      </c>
      <c r="F104" s="1" t="s">
        <v>15</v>
      </c>
      <c r="G104" s="1" t="s">
        <v>16</v>
      </c>
      <c r="H104" s="2">
        <f t="shared" si="6"/>
        <v>0.61158718049465088</v>
      </c>
      <c r="I104" s="2">
        <v>13.708118868090322</v>
      </c>
      <c r="J104" s="16">
        <f t="shared" si="5"/>
        <v>14.319706048584973</v>
      </c>
      <c r="K104" s="3">
        <v>321.93491883175807</v>
      </c>
      <c r="L104" s="5">
        <f t="shared" si="7"/>
        <v>21531640.046641309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4"/>
        <v>2024 AAFS 3 Demand Constant RR</v>
      </c>
      <c r="E105" s="1" t="s">
        <v>14</v>
      </c>
      <c r="F105" s="1" t="s">
        <v>15</v>
      </c>
      <c r="G105" s="1" t="s">
        <v>16</v>
      </c>
      <c r="H105" s="2">
        <f t="shared" si="6"/>
        <v>0.60835355748317599</v>
      </c>
      <c r="I105" s="2">
        <v>12.945800190929017</v>
      </c>
      <c r="J105" s="16">
        <f t="shared" si="5"/>
        <v>13.554153748412192</v>
      </c>
      <c r="K105" s="3">
        <v>328.88544349864242</v>
      </c>
      <c r="L105" s="5">
        <f t="shared" si="7"/>
        <v>22694348.609159939</v>
      </c>
    </row>
  </sheetData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BF39C-DA60-435D-A861-33F5704137EE}">
  <dimension ref="A1:L105"/>
  <sheetViews>
    <sheetView zoomScaleNormal="100" workbookViewId="0">
      <pane ySplit="1" topLeftCell="A92" activePane="bottomLeft" state="frozen"/>
      <selection pane="bottomLeft" activeCell="J1" sqref="J1:J1048576"/>
    </sheetView>
  </sheetViews>
  <sheetFormatPr defaultRowHeight="15" x14ac:dyDescent="0.2"/>
  <cols>
    <col min="1" max="1" width="5.109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10.33203125" style="1" bestFit="1" customWidth="1"/>
    <col min="6" max="6" width="5.5546875" style="1" bestFit="1" customWidth="1"/>
    <col min="7" max="7" width="11.77734375" style="1" bestFit="1" customWidth="1"/>
    <col min="8" max="8" width="16" style="2" bestFit="1" customWidth="1"/>
    <col min="9" max="9" width="18.6640625" style="2" bestFit="1" customWidth="1"/>
    <col min="10" max="10" width="17.21875" style="18" customWidth="1"/>
    <col min="11" max="11" width="8.77734375" style="3"/>
    <col min="12" max="12" width="20.33203125" style="1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6" t="s">
        <v>9</v>
      </c>
      <c r="K1" s="3" t="s">
        <v>10</v>
      </c>
      <c r="L1" s="5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20</v>
      </c>
      <c r="F2" s="1" t="s">
        <v>15</v>
      </c>
      <c r="G2" s="1" t="s">
        <v>16</v>
      </c>
      <c r="H2" s="2">
        <f>'Commodity Prices'!B2</f>
        <v>0.45400191785799254</v>
      </c>
      <c r="I2" s="17">
        <v>1.5216444629391623</v>
      </c>
      <c r="J2" s="18">
        <f>H2+I2</f>
        <v>1.9756463807971549</v>
      </c>
      <c r="K2" s="4">
        <v>885.31888468144905</v>
      </c>
      <c r="L2" s="5">
        <v>6094000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0">_xlfn.CONCAT(B3, " ", C3)</f>
        <v>2023 Base Demand Constant RR</v>
      </c>
      <c r="E3" s="1" t="s">
        <v>20</v>
      </c>
      <c r="F3" s="1" t="s">
        <v>15</v>
      </c>
      <c r="G3" s="1" t="s">
        <v>16</v>
      </c>
      <c r="H3" s="2">
        <f>'Commodity Prices'!B3</f>
        <v>0.41306066808705916</v>
      </c>
      <c r="I3" s="17">
        <v>1.5914254178528398</v>
      </c>
      <c r="J3" s="18">
        <f t="shared" ref="J3:J66" si="1">H3+I3</f>
        <v>2.0044860859398987</v>
      </c>
      <c r="K3" s="4">
        <v>892.21031292972202</v>
      </c>
      <c r="L3" s="5">
        <v>6423076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0"/>
        <v>2023 Base Demand Constant RR</v>
      </c>
      <c r="E4" s="1" t="s">
        <v>20</v>
      </c>
      <c r="F4" s="1" t="s">
        <v>15</v>
      </c>
      <c r="G4" s="1" t="s">
        <v>16</v>
      </c>
      <c r="H4" s="2">
        <f>'Commodity Prices'!B4</f>
        <v>0.40181939759153135</v>
      </c>
      <c r="I4" s="17">
        <v>1.6689548283610904</v>
      </c>
      <c r="J4" s="18">
        <f t="shared" si="1"/>
        <v>2.0707742259526216</v>
      </c>
      <c r="K4" s="4">
        <v>896.70493042644</v>
      </c>
      <c r="L4" s="5">
        <v>6769922.1040000003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0"/>
        <v>2023 Base Demand Constant RR</v>
      </c>
      <c r="E5" s="1" t="s">
        <v>20</v>
      </c>
      <c r="F5" s="1" t="s">
        <v>15</v>
      </c>
      <c r="G5" s="1" t="s">
        <v>16</v>
      </c>
      <c r="H5" s="2">
        <f>'Commodity Prices'!B5</f>
        <v>0.40774202053081093</v>
      </c>
      <c r="I5" s="17">
        <v>1.7474920320186427</v>
      </c>
      <c r="J5" s="18">
        <f t="shared" si="1"/>
        <v>2.1552340525494538</v>
      </c>
      <c r="K5" s="4">
        <v>902.65033293673798</v>
      </c>
      <c r="L5" s="5">
        <v>7135497.8976160008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0"/>
        <v>2023 Base Demand Constant RR</v>
      </c>
      <c r="E6" s="1" t="s">
        <v>20</v>
      </c>
      <c r="F6" s="1" t="s">
        <v>15</v>
      </c>
      <c r="G6" s="1" t="s">
        <v>16</v>
      </c>
      <c r="H6" s="2">
        <f>'Commodity Prices'!B6</f>
        <v>0.40198561772508046</v>
      </c>
      <c r="I6" s="17">
        <v>1.8311635583316215</v>
      </c>
      <c r="J6" s="18">
        <f t="shared" si="1"/>
        <v>2.2331491760567017</v>
      </c>
      <c r="K6" s="4">
        <v>907.92134172001602</v>
      </c>
      <c r="L6" s="5">
        <v>7520814.7840872649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0"/>
        <v>2023 Base Demand Constant RR</v>
      </c>
      <c r="E7" s="1" t="s">
        <v>20</v>
      </c>
      <c r="F7" s="1" t="s">
        <v>15</v>
      </c>
      <c r="G7" s="1" t="s">
        <v>16</v>
      </c>
      <c r="H7" s="2">
        <f>'Commodity Prices'!B7</f>
        <v>0.40758786229408328</v>
      </c>
      <c r="I7" s="17">
        <v>1.9265842488190577</v>
      </c>
      <c r="J7" s="18">
        <f t="shared" si="1"/>
        <v>2.334172111113141</v>
      </c>
      <c r="K7" s="4">
        <v>909.55290924961798</v>
      </c>
      <c r="L7" s="5">
        <v>7926938.7824279778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0"/>
        <v>2023 Base Demand Constant RR</v>
      </c>
      <c r="E8" s="1" t="s">
        <v>20</v>
      </c>
      <c r="F8" s="1" t="s">
        <v>15</v>
      </c>
      <c r="G8" s="1" t="s">
        <v>16</v>
      </c>
      <c r="H8" s="2">
        <f>'Commodity Prices'!B8</f>
        <v>0.4297813755932709</v>
      </c>
      <c r="I8" s="17">
        <v>2.0256557148452456</v>
      </c>
      <c r="J8" s="18">
        <f t="shared" si="1"/>
        <v>2.4554370904385165</v>
      </c>
      <c r="K8" s="4">
        <v>911.78186477955899</v>
      </c>
      <c r="L8" s="5">
        <v>8354993.4766790885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0"/>
        <v>2023 Base Demand Constant RR</v>
      </c>
      <c r="E9" s="1" t="s">
        <v>20</v>
      </c>
      <c r="F9" s="1" t="s">
        <v>15</v>
      </c>
      <c r="G9" s="1" t="s">
        <v>16</v>
      </c>
      <c r="H9" s="2">
        <f>'Commodity Prices'!B9</f>
        <v>0.47028849163720587</v>
      </c>
      <c r="I9" s="17">
        <v>2.1288701455679622</v>
      </c>
      <c r="J9" s="18">
        <f t="shared" si="1"/>
        <v>2.5991586372051678</v>
      </c>
      <c r="K9" s="4">
        <v>914.42485628830605</v>
      </c>
      <c r="L9" s="5">
        <v>8806163.12441976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0"/>
        <v>2023 Base Demand Constant RR</v>
      </c>
      <c r="E10" s="1" t="s">
        <v>20</v>
      </c>
      <c r="F10" s="1" t="s">
        <v>15</v>
      </c>
      <c r="G10" s="1" t="s">
        <v>16</v>
      </c>
      <c r="H10" s="2">
        <f>'Commodity Prices'!B10</f>
        <v>0.50362937568359933</v>
      </c>
      <c r="I10" s="17">
        <v>2.2318038166957872</v>
      </c>
      <c r="J10" s="18">
        <f t="shared" si="1"/>
        <v>2.7354331923793866</v>
      </c>
      <c r="K10" s="4">
        <v>919.35192400052699</v>
      </c>
      <c r="L10" s="5">
        <v>9281695.9331384283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0"/>
        <v>2023 Base Demand Constant RR</v>
      </c>
      <c r="E11" s="1" t="s">
        <v>20</v>
      </c>
      <c r="F11" s="1" t="s">
        <v>15</v>
      </c>
      <c r="G11" s="1" t="s">
        <v>16</v>
      </c>
      <c r="H11" s="2">
        <f>'Commodity Prices'!B11</f>
        <v>0.51307621024277394</v>
      </c>
      <c r="I11" s="17">
        <v>2.3362764809432273</v>
      </c>
      <c r="J11" s="18">
        <f t="shared" si="1"/>
        <v>2.8493526911860014</v>
      </c>
      <c r="K11" s="4">
        <v>925.66571623103096</v>
      </c>
      <c r="L11" s="5">
        <v>9782907.5135279037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0"/>
        <v>2023 Base Demand Constant RR</v>
      </c>
      <c r="E12" s="1" t="s">
        <v>20</v>
      </c>
      <c r="F12" s="1" t="s">
        <v>15</v>
      </c>
      <c r="G12" s="1" t="s">
        <v>16</v>
      </c>
      <c r="H12" s="2">
        <f>'Commodity Prices'!B12</f>
        <v>0.5172001369968382</v>
      </c>
      <c r="I12" s="17">
        <v>2.4423134965274365</v>
      </c>
      <c r="J12" s="18">
        <f t="shared" si="1"/>
        <v>2.9595136335242747</v>
      </c>
      <c r="K12" s="4">
        <v>933.29215989570002</v>
      </c>
      <c r="L12" s="5">
        <v>10311184.519258412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0"/>
        <v>2023 Base Demand Constant RR</v>
      </c>
      <c r="E13" s="1" t="s">
        <v>20</v>
      </c>
      <c r="F13" s="1" t="s">
        <v>15</v>
      </c>
      <c r="G13" s="1" t="s">
        <v>16</v>
      </c>
      <c r="H13" s="2">
        <f>'Commodity Prices'!B13</f>
        <v>0.53185014222071691</v>
      </c>
      <c r="I13" s="17">
        <v>2.5551952358529855</v>
      </c>
      <c r="J13" s="18">
        <f t="shared" si="1"/>
        <v>3.0870453780737024</v>
      </c>
      <c r="K13" s="4">
        <v>940.23312765906803</v>
      </c>
      <c r="L13" s="5">
        <v>10867988.483298367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0"/>
        <v>2023 Base Demand Constant RR</v>
      </c>
      <c r="E14" s="1" t="s">
        <v>20</v>
      </c>
      <c r="F14" s="1" t="s">
        <v>15</v>
      </c>
      <c r="G14" s="1" t="s">
        <v>16</v>
      </c>
      <c r="H14" s="2">
        <f>'Commodity Prices'!B14</f>
        <v>0.55381674320587526</v>
      </c>
      <c r="I14" s="17">
        <v>2.6789201528110107</v>
      </c>
      <c r="J14" s="18">
        <f t="shared" si="1"/>
        <v>3.2327368960168861</v>
      </c>
      <c r="K14" s="4">
        <v>945.23649127106501</v>
      </c>
      <c r="L14" s="5">
        <v>11454859.861396478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0"/>
        <v>2023 Base Demand Constant RR</v>
      </c>
      <c r="E15" s="1" t="s">
        <v>20</v>
      </c>
      <c r="F15" s="1" t="s">
        <v>15</v>
      </c>
      <c r="G15" s="1" t="s">
        <v>16</v>
      </c>
      <c r="H15" s="2">
        <f>'Commodity Prices'!B15</f>
        <v>0.58628820126888392</v>
      </c>
      <c r="I15" s="17">
        <v>2.8190560473656143</v>
      </c>
      <c r="J15" s="18">
        <f t="shared" si="1"/>
        <v>3.4053442486344982</v>
      </c>
      <c r="K15" s="4">
        <v>946.75400113346996</v>
      </c>
      <c r="L15" s="5">
        <v>12073422.293911889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0"/>
        <v>2023 Base Demand Constant RR</v>
      </c>
      <c r="E16" s="1" t="s">
        <v>20</v>
      </c>
      <c r="F16" s="1" t="s">
        <v>15</v>
      </c>
      <c r="G16" s="1" t="s">
        <v>16</v>
      </c>
      <c r="H16" s="2">
        <f>'Commodity Prices'!B16</f>
        <v>0.563386549377768</v>
      </c>
      <c r="I16" s="17">
        <v>2.9746726426664738</v>
      </c>
      <c r="J16" s="18">
        <f t="shared" si="1"/>
        <v>3.5380591920442419</v>
      </c>
      <c r="K16" s="4">
        <v>945.67583400487297</v>
      </c>
      <c r="L16" s="5">
        <v>12725387.097783132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0"/>
        <v>2023 Base Demand Constant RR</v>
      </c>
      <c r="E17" s="1" t="s">
        <v>20</v>
      </c>
      <c r="F17" s="1" t="s">
        <v>15</v>
      </c>
      <c r="G17" s="1" t="s">
        <v>16</v>
      </c>
      <c r="H17" s="2">
        <f>'Commodity Prices'!B17</f>
        <v>0.60476374772354302</v>
      </c>
      <c r="I17" s="17">
        <v>3.1469159685853985</v>
      </c>
      <c r="J17" s="18">
        <f t="shared" si="1"/>
        <v>3.7516797163089413</v>
      </c>
      <c r="K17" s="4">
        <v>942.18662575828205</v>
      </c>
      <c r="L17" s="5">
        <v>13412558.001063421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0"/>
        <v>2023 Base Demand Constant RR</v>
      </c>
      <c r="E18" s="1" t="s">
        <v>20</v>
      </c>
      <c r="F18" s="1" t="s">
        <v>15</v>
      </c>
      <c r="G18" s="1" t="s">
        <v>16</v>
      </c>
      <c r="H18" s="2">
        <f>'Commodity Prices'!B18</f>
        <v>0.61094653453820214</v>
      </c>
      <c r="I18" s="17">
        <v>3.3302683028098721</v>
      </c>
      <c r="J18" s="18">
        <f t="shared" si="1"/>
        <v>3.941214837348074</v>
      </c>
      <c r="K18" s="4">
        <v>938.39021042263698</v>
      </c>
      <c r="L18" s="5">
        <v>14136836.133120846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0"/>
        <v>2023 Base Demand Constant RR</v>
      </c>
      <c r="E19" s="1" t="s">
        <v>20</v>
      </c>
      <c r="F19" s="1" t="s">
        <v>15</v>
      </c>
      <c r="G19" s="1" t="s">
        <v>16</v>
      </c>
      <c r="H19" s="2">
        <f>'Commodity Prices'!B19</f>
        <v>0.63444775762326433</v>
      </c>
      <c r="I19" s="17">
        <v>3.5279636514992236</v>
      </c>
      <c r="J19" s="18">
        <f t="shared" si="1"/>
        <v>4.1624114091224875</v>
      </c>
      <c r="K19" s="4">
        <v>933.63946519219098</v>
      </c>
      <c r="L19" s="5">
        <v>14900225.284309372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0"/>
        <v>2023 Base Demand Constant RR</v>
      </c>
      <c r="E20" s="1" t="s">
        <v>20</v>
      </c>
      <c r="F20" s="1" t="s">
        <v>15</v>
      </c>
      <c r="G20" s="1" t="s">
        <v>16</v>
      </c>
      <c r="H20" s="2">
        <f>'Commodity Prices'!B20</f>
        <v>0.60730418712739187</v>
      </c>
      <c r="I20" s="17">
        <v>3.7397791830995009</v>
      </c>
      <c r="J20" s="18">
        <f t="shared" si="1"/>
        <v>4.3470833702268923</v>
      </c>
      <c r="K20" s="4">
        <v>928.32052804606201</v>
      </c>
      <c r="L20" s="5">
        <v>15704837.44966208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0"/>
        <v>2023 Base Demand Constant RR</v>
      </c>
      <c r="E21" s="1" t="s">
        <v>20</v>
      </c>
      <c r="F21" s="1" t="s">
        <v>15</v>
      </c>
      <c r="G21" s="1" t="s">
        <v>16</v>
      </c>
      <c r="H21" s="2">
        <f>'Commodity Prices'!B21</f>
        <v>0.62231509186646661</v>
      </c>
      <c r="I21" s="17">
        <v>3.9649863832888852</v>
      </c>
      <c r="J21" s="18">
        <f t="shared" si="1"/>
        <v>4.5873014751553516</v>
      </c>
      <c r="K21" s="4">
        <v>922.87487944435804</v>
      </c>
      <c r="L21" s="5">
        <v>16552898.671943832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0"/>
        <v>2023 Base Demand Constant RR</v>
      </c>
      <c r="E22" s="1" t="s">
        <v>20</v>
      </c>
      <c r="F22" s="1" t="s">
        <v>15</v>
      </c>
      <c r="G22" s="1" t="s">
        <v>16</v>
      </c>
      <c r="H22" s="2">
        <f>'Commodity Prices'!B22</f>
        <v>0.63049356516719723</v>
      </c>
      <c r="I22" s="17">
        <v>4.202438536959491</v>
      </c>
      <c r="J22" s="18">
        <f t="shared" si="1"/>
        <v>4.832932102126688</v>
      </c>
      <c r="K22" s="4">
        <v>917.74867339580203</v>
      </c>
      <c r="L22" s="5">
        <v>17446755.200228799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0"/>
        <v>2023 Base Demand Constant RR</v>
      </c>
      <c r="E23" s="1" t="s">
        <v>20</v>
      </c>
      <c r="F23" s="1" t="s">
        <v>15</v>
      </c>
      <c r="G23" s="1" t="s">
        <v>16</v>
      </c>
      <c r="H23" s="2">
        <f>'Commodity Prices'!B23</f>
        <v>0.62690442504762833</v>
      </c>
      <c r="I23" s="17">
        <v>4.4514113352618709</v>
      </c>
      <c r="J23" s="18">
        <f t="shared" si="1"/>
        <v>5.0783157603094988</v>
      </c>
      <c r="K23" s="4">
        <v>913.20445030681799</v>
      </c>
      <c r="L23" s="5">
        <v>18388879.981041156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0"/>
        <v>2023 Base Demand Constant RR</v>
      </c>
      <c r="E24" s="1" t="s">
        <v>20</v>
      </c>
      <c r="F24" s="1" t="s">
        <v>15</v>
      </c>
      <c r="G24" s="1" t="s">
        <v>16</v>
      </c>
      <c r="H24" s="2">
        <f>'Commodity Prices'!B24</f>
        <v>0.6007337667616035</v>
      </c>
      <c r="I24" s="17">
        <v>4.7199084439087287</v>
      </c>
      <c r="J24" s="18">
        <f t="shared" si="1"/>
        <v>5.3206422106703322</v>
      </c>
      <c r="K24" s="4">
        <v>907.76363971173805</v>
      </c>
      <c r="L24" s="5">
        <v>19381879.500017378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0"/>
        <v>2023 Base Demand Constant RR</v>
      </c>
      <c r="E25" s="1" t="s">
        <v>20</v>
      </c>
      <c r="F25" s="1" t="s">
        <v>15</v>
      </c>
      <c r="G25" s="1" t="s">
        <v>16</v>
      </c>
      <c r="H25" s="2">
        <f>'Commodity Prices'!B25</f>
        <v>0.63210578980407595</v>
      </c>
      <c r="I25" s="17">
        <v>5.006899286126437</v>
      </c>
      <c r="J25" s="18">
        <f t="shared" si="1"/>
        <v>5.6390050759305126</v>
      </c>
      <c r="K25" s="4">
        <v>901.940965567636</v>
      </c>
      <c r="L25" s="5">
        <v>20428500.993018318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0"/>
        <v>2023 Base Demand Constant RR</v>
      </c>
      <c r="E26" s="1" t="s">
        <v>20</v>
      </c>
      <c r="F26" s="1" t="s">
        <v>15</v>
      </c>
      <c r="G26" s="1" t="s">
        <v>16</v>
      </c>
      <c r="H26" s="2">
        <f>'Commodity Prices'!B26</f>
        <v>0.61158718049465088</v>
      </c>
      <c r="I26" s="17">
        <v>5.3115626234664566</v>
      </c>
      <c r="J26" s="18">
        <f t="shared" si="1"/>
        <v>5.9231498039611079</v>
      </c>
      <c r="K26" s="4">
        <v>896.11814887355797</v>
      </c>
      <c r="L26" s="5">
        <v>21531640.046641309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0"/>
        <v>2023 Base Demand Constant RR</v>
      </c>
      <c r="E27" s="1" t="s">
        <v>20</v>
      </c>
      <c r="F27" s="1" t="s">
        <v>15</v>
      </c>
      <c r="G27" s="1" t="s">
        <v>16</v>
      </c>
      <c r="H27" s="2">
        <f>'Commodity Prices'!B27</f>
        <v>0.60835355748317599</v>
      </c>
      <c r="I27" s="17">
        <v>5.6350176701224521</v>
      </c>
      <c r="J27" s="18">
        <f t="shared" si="1"/>
        <v>6.2433712276056283</v>
      </c>
      <c r="K27" s="4">
        <v>890.29289585335505</v>
      </c>
      <c r="L27" s="5">
        <v>22694348.609159939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0"/>
        <v>2024 AAFS 2 Demand Constant RR</v>
      </c>
      <c r="E28" s="1" t="s">
        <v>20</v>
      </c>
      <c r="F28" s="1" t="s">
        <v>15</v>
      </c>
      <c r="G28" s="1" t="s">
        <v>16</v>
      </c>
      <c r="H28" s="2">
        <f>H2</f>
        <v>0.45400191785799254</v>
      </c>
      <c r="I28" s="2">
        <v>1.5416071393603317</v>
      </c>
      <c r="J28" s="18">
        <f t="shared" si="1"/>
        <v>1.9956090572183243</v>
      </c>
      <c r="K28" s="3">
        <v>873.85465752966013</v>
      </c>
      <c r="L28" s="5">
        <f>L2</f>
        <v>6094000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0"/>
        <v>2024 AAFS 2 Demand Constant RR</v>
      </c>
      <c r="E29" s="1" t="s">
        <v>20</v>
      </c>
      <c r="F29" s="1" t="s">
        <v>15</v>
      </c>
      <c r="G29" s="1" t="s">
        <v>16</v>
      </c>
      <c r="H29" s="2">
        <f t="shared" ref="H29:H92" si="2">H3</f>
        <v>0.41306066808705916</v>
      </c>
      <c r="I29" s="2">
        <v>1.655776841208277</v>
      </c>
      <c r="J29" s="18">
        <f t="shared" si="1"/>
        <v>2.0688375092953359</v>
      </c>
      <c r="K29" s="3">
        <v>872.17955013283029</v>
      </c>
      <c r="L29" s="5">
        <f t="shared" ref="L29:L92" si="3">L3</f>
        <v>6423076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0"/>
        <v>2024 AAFS 2 Demand Constant RR</v>
      </c>
      <c r="E30" s="1" t="s">
        <v>20</v>
      </c>
      <c r="F30" s="1" t="s">
        <v>15</v>
      </c>
      <c r="G30" s="1" t="s">
        <v>16</v>
      </c>
      <c r="H30" s="2">
        <f t="shared" si="2"/>
        <v>0.40181939759153135</v>
      </c>
      <c r="I30" s="2">
        <v>1.7893315555182261</v>
      </c>
      <c r="J30" s="18">
        <f t="shared" si="1"/>
        <v>2.1911509531097573</v>
      </c>
      <c r="K30" s="3">
        <v>865.19035231118903</v>
      </c>
      <c r="L30" s="5">
        <f t="shared" si="3"/>
        <v>6769922.1040000003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0"/>
        <v>2024 AAFS 2 Demand Constant RR</v>
      </c>
      <c r="E31" s="1" t="s">
        <v>20</v>
      </c>
      <c r="F31" s="1" t="s">
        <v>15</v>
      </c>
      <c r="G31" s="1" t="s">
        <v>16</v>
      </c>
      <c r="H31" s="2">
        <f t="shared" si="2"/>
        <v>0.40774202053081093</v>
      </c>
      <c r="I31" s="2">
        <v>1.9391674921432653</v>
      </c>
      <c r="J31" s="18">
        <f t="shared" si="1"/>
        <v>2.3469095126740762</v>
      </c>
      <c r="K31" s="3">
        <v>855.81905553107208</v>
      </c>
      <c r="L31" s="5">
        <f t="shared" si="3"/>
        <v>7135497.8976160008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0"/>
        <v>2024 AAFS 2 Demand Constant RR</v>
      </c>
      <c r="E32" s="1" t="s">
        <v>20</v>
      </c>
      <c r="F32" s="1" t="s">
        <v>15</v>
      </c>
      <c r="G32" s="1" t="s">
        <v>16</v>
      </c>
      <c r="H32" s="2">
        <f t="shared" si="2"/>
        <v>0.40198561772508046</v>
      </c>
      <c r="I32" s="2">
        <v>2.1250422132306603</v>
      </c>
      <c r="J32" s="18">
        <f t="shared" si="1"/>
        <v>2.527027830955741</v>
      </c>
      <c r="K32" s="3">
        <v>837.19089812159325</v>
      </c>
      <c r="L32" s="5">
        <f t="shared" si="3"/>
        <v>7520814.7840872649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0"/>
        <v>2024 AAFS 2 Demand Constant RR</v>
      </c>
      <c r="E33" s="1" t="s">
        <v>20</v>
      </c>
      <c r="F33" s="1" t="s">
        <v>15</v>
      </c>
      <c r="G33" s="1" t="s">
        <v>16</v>
      </c>
      <c r="H33" s="2">
        <f t="shared" si="2"/>
        <v>0.40758786229408328</v>
      </c>
      <c r="I33" s="2">
        <v>2.341067153845279</v>
      </c>
      <c r="J33" s="18">
        <f t="shared" si="1"/>
        <v>2.7486550161393621</v>
      </c>
      <c r="K33" s="3">
        <v>814.6535855835009</v>
      </c>
      <c r="L33" s="5">
        <f t="shared" si="3"/>
        <v>7926938.7824279778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0"/>
        <v>2024 AAFS 2 Demand Constant RR</v>
      </c>
      <c r="E34" s="1" t="s">
        <v>20</v>
      </c>
      <c r="F34" s="1" t="s">
        <v>15</v>
      </c>
      <c r="G34" s="1" t="s">
        <v>16</v>
      </c>
      <c r="H34" s="2">
        <f t="shared" si="2"/>
        <v>0.4297813755932709</v>
      </c>
      <c r="I34" s="2">
        <v>2.5829266224277734</v>
      </c>
      <c r="J34" s="18">
        <f t="shared" si="1"/>
        <v>3.0127079980210443</v>
      </c>
      <c r="K34" s="3">
        <v>791.53397672603001</v>
      </c>
      <c r="L34" s="5">
        <f t="shared" si="3"/>
        <v>8354993.4766790885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0"/>
        <v>2024 AAFS 2 Demand Constant RR</v>
      </c>
      <c r="E35" s="1" t="s">
        <v>20</v>
      </c>
      <c r="F35" s="1" t="s">
        <v>15</v>
      </c>
      <c r="G35" s="1" t="s">
        <v>16</v>
      </c>
      <c r="H35" s="2">
        <f t="shared" si="2"/>
        <v>0.47028849163720587</v>
      </c>
      <c r="I35" s="2">
        <v>2.855574318655778</v>
      </c>
      <c r="J35" s="18">
        <f t="shared" si="1"/>
        <v>3.3258628102929837</v>
      </c>
      <c r="K35" s="3">
        <v>767.50806580600522</v>
      </c>
      <c r="L35" s="5">
        <f t="shared" si="3"/>
        <v>8806163.12441976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0"/>
        <v>2024 AAFS 2 Demand Constant RR</v>
      </c>
      <c r="E36" s="1" t="s">
        <v>20</v>
      </c>
      <c r="F36" s="1" t="s">
        <v>15</v>
      </c>
      <c r="G36" s="1" t="s">
        <v>16</v>
      </c>
      <c r="H36" s="2">
        <f t="shared" si="2"/>
        <v>0.50362937568359933</v>
      </c>
      <c r="I36" s="2">
        <v>3.1587052883386457</v>
      </c>
      <c r="J36" s="18">
        <f t="shared" si="1"/>
        <v>3.6623346640222452</v>
      </c>
      <c r="K36" s="3">
        <v>743.81013826777712</v>
      </c>
      <c r="L36" s="5">
        <f t="shared" si="3"/>
        <v>9281695.9331384283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0"/>
        <v>2024 AAFS 2 Demand Constant RR</v>
      </c>
      <c r="E37" s="1" t="s">
        <v>20</v>
      </c>
      <c r="F37" s="1" t="s">
        <v>15</v>
      </c>
      <c r="G37" s="1" t="s">
        <v>16</v>
      </c>
      <c r="H37" s="2">
        <f t="shared" si="2"/>
        <v>0.51307621024277394</v>
      </c>
      <c r="I37" s="2">
        <v>3.4915990754494897</v>
      </c>
      <c r="J37" s="18">
        <f t="shared" si="1"/>
        <v>4.0046752856922634</v>
      </c>
      <c r="K37" s="3">
        <v>721.3426593616756</v>
      </c>
      <c r="L37" s="5">
        <f t="shared" si="3"/>
        <v>9782907.5135279037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0"/>
        <v>2024 AAFS 2 Demand Constant RR</v>
      </c>
      <c r="E38" s="1" t="s">
        <v>20</v>
      </c>
      <c r="F38" s="1" t="s">
        <v>15</v>
      </c>
      <c r="G38" s="1" t="s">
        <v>16</v>
      </c>
      <c r="H38" s="2">
        <f t="shared" si="2"/>
        <v>0.5172001369968382</v>
      </c>
      <c r="I38" s="2">
        <v>3.8613379025777612</v>
      </c>
      <c r="J38" s="18">
        <f t="shared" si="1"/>
        <v>4.3785380395745994</v>
      </c>
      <c r="K38" s="3">
        <v>699.23468619716675</v>
      </c>
      <c r="L38" s="5">
        <f t="shared" si="3"/>
        <v>10311184.519258412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0"/>
        <v>2024 AAFS 2 Demand Constant RR</v>
      </c>
      <c r="E39" s="1" t="s">
        <v>20</v>
      </c>
      <c r="F39" s="1" t="s">
        <v>15</v>
      </c>
      <c r="G39" s="1" t="s">
        <v>16</v>
      </c>
      <c r="H39" s="2">
        <f t="shared" si="2"/>
        <v>0.53185014222071691</v>
      </c>
      <c r="I39" s="2">
        <v>4.2848640150349082</v>
      </c>
      <c r="J39" s="18">
        <f t="shared" si="1"/>
        <v>4.8167141572556247</v>
      </c>
      <c r="K39" s="3">
        <v>675.48936139167995</v>
      </c>
      <c r="L39" s="5">
        <f t="shared" si="3"/>
        <v>10867988.483298367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0"/>
        <v>2024 AAFS 2 Demand Constant RR</v>
      </c>
      <c r="E40" s="1" t="s">
        <v>20</v>
      </c>
      <c r="F40" s="1" t="s">
        <v>15</v>
      </c>
      <c r="G40" s="1" t="s">
        <v>16</v>
      </c>
      <c r="H40" s="2">
        <f t="shared" si="2"/>
        <v>0.55381674320587526</v>
      </c>
      <c r="I40" s="2">
        <v>4.7809839434677821</v>
      </c>
      <c r="J40" s="18">
        <f t="shared" si="1"/>
        <v>5.334800686673657</v>
      </c>
      <c r="K40" s="3">
        <v>648.98260650328609</v>
      </c>
      <c r="L40" s="5">
        <f t="shared" si="3"/>
        <v>11454859.861396478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0"/>
        <v>2024 AAFS 2 Demand Constant RR</v>
      </c>
      <c r="E41" s="1" t="s">
        <v>20</v>
      </c>
      <c r="F41" s="1" t="s">
        <v>15</v>
      </c>
      <c r="G41" s="1" t="s">
        <v>16</v>
      </c>
      <c r="H41" s="2">
        <f t="shared" si="2"/>
        <v>0.58628820126888392</v>
      </c>
      <c r="I41" s="2">
        <v>5.3877333339273852</v>
      </c>
      <c r="J41" s="18">
        <f t="shared" si="1"/>
        <v>5.9740215351962691</v>
      </c>
      <c r="K41" s="3">
        <v>617.36077965643813</v>
      </c>
      <c r="L41" s="5">
        <f t="shared" si="3"/>
        <v>12073422.293911889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0"/>
        <v>2024 AAFS 2 Demand Constant RR</v>
      </c>
      <c r="E42" s="1" t="s">
        <v>20</v>
      </c>
      <c r="F42" s="1" t="s">
        <v>15</v>
      </c>
      <c r="G42" s="1" t="s">
        <v>16</v>
      </c>
      <c r="H42" s="2">
        <f t="shared" si="2"/>
        <v>0.563386549377768</v>
      </c>
      <c r="I42" s="2">
        <v>6.1036478076399607</v>
      </c>
      <c r="J42" s="18">
        <f t="shared" si="1"/>
        <v>6.6670343570177284</v>
      </c>
      <c r="K42" s="3">
        <v>584.18506147544701</v>
      </c>
      <c r="L42" s="5">
        <f t="shared" si="3"/>
        <v>12725387.097783132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0"/>
        <v>2024 AAFS 2 Demand Constant RR</v>
      </c>
      <c r="E43" s="1" t="s">
        <v>20</v>
      </c>
      <c r="F43" s="1" t="s">
        <v>15</v>
      </c>
      <c r="G43" s="1" t="s">
        <v>16</v>
      </c>
      <c r="H43" s="2">
        <f t="shared" si="2"/>
        <v>0.60476374772354302</v>
      </c>
      <c r="I43" s="2">
        <v>6.9431615597580656</v>
      </c>
      <c r="J43" s="18">
        <f t="shared" si="1"/>
        <v>7.5479253074816084</v>
      </c>
      <c r="K43" s="3">
        <v>550.52548431329092</v>
      </c>
      <c r="L43" s="5">
        <f t="shared" si="3"/>
        <v>13412558.001063421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0"/>
        <v>2024 AAFS 2 Demand Constant RR</v>
      </c>
      <c r="E44" s="1" t="s">
        <v>20</v>
      </c>
      <c r="F44" s="1" t="s">
        <v>15</v>
      </c>
      <c r="G44" s="1" t="s">
        <v>16</v>
      </c>
      <c r="H44" s="2">
        <f t="shared" si="2"/>
        <v>0.61094653453820214</v>
      </c>
      <c r="I44" s="2">
        <v>7.863768631002559</v>
      </c>
      <c r="J44" s="18">
        <f t="shared" si="1"/>
        <v>8.4747151655407613</v>
      </c>
      <c r="K44" s="3">
        <v>521.07322379525749</v>
      </c>
      <c r="L44" s="5">
        <f t="shared" si="3"/>
        <v>14136836.133120846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0"/>
        <v>2024 AAFS 2 Demand Constant RR</v>
      </c>
      <c r="E45" s="1" t="s">
        <v>20</v>
      </c>
      <c r="F45" s="1" t="s">
        <v>15</v>
      </c>
      <c r="G45" s="1" t="s">
        <v>16</v>
      </c>
      <c r="H45" s="2">
        <f t="shared" si="2"/>
        <v>0.63444775762326433</v>
      </c>
      <c r="I45" s="2">
        <v>8.8760362209849006</v>
      </c>
      <c r="J45" s="18">
        <f t="shared" si="1"/>
        <v>9.5104839786081641</v>
      </c>
      <c r="K45" s="3">
        <v>494.88604033818814</v>
      </c>
      <c r="L45" s="5">
        <f t="shared" si="3"/>
        <v>14900225.284309372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0"/>
        <v>2024 AAFS 2 Demand Constant RR</v>
      </c>
      <c r="E46" s="1" t="s">
        <v>20</v>
      </c>
      <c r="F46" s="1" t="s">
        <v>15</v>
      </c>
      <c r="G46" s="1" t="s">
        <v>16</v>
      </c>
      <c r="H46" s="2">
        <f t="shared" si="2"/>
        <v>0.60730418712739187</v>
      </c>
      <c r="I46" s="2">
        <v>10.075414630250721</v>
      </c>
      <c r="J46" s="18">
        <f t="shared" si="1"/>
        <v>10.682718817378113</v>
      </c>
      <c r="K46" s="3">
        <v>467.36493675934071</v>
      </c>
      <c r="L46" s="5">
        <f t="shared" si="3"/>
        <v>15704837.44966208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0"/>
        <v>2024 AAFS 2 Demand Constant RR</v>
      </c>
      <c r="E47" s="1" t="s">
        <v>20</v>
      </c>
      <c r="F47" s="1" t="s">
        <v>15</v>
      </c>
      <c r="G47" s="1" t="s">
        <v>16</v>
      </c>
      <c r="H47" s="2">
        <f t="shared" si="2"/>
        <v>0.62231509186646661</v>
      </c>
      <c r="I47" s="2">
        <v>11.327985593644692</v>
      </c>
      <c r="J47" s="18">
        <f t="shared" si="1"/>
        <v>11.950300685511159</v>
      </c>
      <c r="K47" s="3">
        <v>445.61638583568345</v>
      </c>
      <c r="L47" s="5">
        <f t="shared" si="3"/>
        <v>16552898.671943832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0"/>
        <v>2024 AAFS 2 Demand Constant RR</v>
      </c>
      <c r="E48" s="1" t="s">
        <v>20</v>
      </c>
      <c r="F48" s="1" t="s">
        <v>15</v>
      </c>
      <c r="G48" s="1" t="s">
        <v>16</v>
      </c>
      <c r="H48" s="2">
        <f t="shared" si="2"/>
        <v>0.63049356516719723</v>
      </c>
      <c r="I48" s="2">
        <v>12.511491421452636</v>
      </c>
      <c r="J48" s="18">
        <f t="shared" si="1"/>
        <v>13.141984986619834</v>
      </c>
      <c r="K48" s="3">
        <v>432.513375798737</v>
      </c>
      <c r="L48" s="5">
        <f t="shared" si="3"/>
        <v>17446755.200228799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0"/>
        <v>2024 AAFS 2 Demand Constant RR</v>
      </c>
      <c r="E49" s="1" t="s">
        <v>20</v>
      </c>
      <c r="F49" s="1" t="s">
        <v>15</v>
      </c>
      <c r="G49" s="1" t="s">
        <v>16</v>
      </c>
      <c r="H49" s="2">
        <f t="shared" si="2"/>
        <v>0.62690442504762833</v>
      </c>
      <c r="I49" s="2">
        <v>13.654691248197304</v>
      </c>
      <c r="J49" s="18">
        <f t="shared" si="1"/>
        <v>14.281595673244933</v>
      </c>
      <c r="K49" s="3">
        <v>424.83621033064856</v>
      </c>
      <c r="L49" s="5">
        <f t="shared" si="3"/>
        <v>18388879.981041156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0"/>
        <v>2024 AAFS 2 Demand Constant RR</v>
      </c>
      <c r="E50" s="1" t="s">
        <v>20</v>
      </c>
      <c r="F50" s="1" t="s">
        <v>15</v>
      </c>
      <c r="G50" s="1" t="s">
        <v>16</v>
      </c>
      <c r="H50" s="2">
        <f t="shared" si="2"/>
        <v>0.6007337667616035</v>
      </c>
      <c r="I50" s="2">
        <v>14.841819917960525</v>
      </c>
      <c r="J50" s="18">
        <f t="shared" si="1"/>
        <v>15.442553684722128</v>
      </c>
      <c r="K50" s="3">
        <v>418.99712042580381</v>
      </c>
      <c r="L50" s="5">
        <f t="shared" si="3"/>
        <v>19381879.500017378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0"/>
        <v>2024 AAFS 2 Demand Constant RR</v>
      </c>
      <c r="E51" s="1" t="s">
        <v>20</v>
      </c>
      <c r="F51" s="1" t="s">
        <v>15</v>
      </c>
      <c r="G51" s="1" t="s">
        <v>16</v>
      </c>
      <c r="H51" s="2">
        <f t="shared" si="2"/>
        <v>0.63210578980407595</v>
      </c>
      <c r="I51" s="2">
        <v>16.080856677940812</v>
      </c>
      <c r="J51" s="18">
        <f t="shared" si="1"/>
        <v>16.712962467744887</v>
      </c>
      <c r="K51" s="3">
        <v>414.55656792146254</v>
      </c>
      <c r="L51" s="5">
        <f t="shared" si="3"/>
        <v>20428500.993018318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0"/>
        <v>2024 AAFS 2 Demand Constant RR</v>
      </c>
      <c r="E52" s="1" t="s">
        <v>20</v>
      </c>
      <c r="F52" s="1" t="s">
        <v>15</v>
      </c>
      <c r="G52" s="1" t="s">
        <v>16</v>
      </c>
      <c r="H52" s="2">
        <f t="shared" si="2"/>
        <v>0.61158718049465088</v>
      </c>
      <c r="I52" s="2">
        <v>17.417546297013661</v>
      </c>
      <c r="J52" s="18">
        <f t="shared" si="1"/>
        <v>18.029133477508314</v>
      </c>
      <c r="K52" s="3">
        <v>410.29931622066317</v>
      </c>
      <c r="L52" s="5">
        <f t="shared" si="3"/>
        <v>21531640.046641309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0"/>
        <v>2024 AAFS 2 Demand Constant RR</v>
      </c>
      <c r="E53" s="1" t="s">
        <v>20</v>
      </c>
      <c r="F53" s="1" t="s">
        <v>15</v>
      </c>
      <c r="G53" s="1" t="s">
        <v>16</v>
      </c>
      <c r="H53" s="2">
        <f t="shared" si="2"/>
        <v>0.60835355748317599</v>
      </c>
      <c r="I53" s="2">
        <v>18.845179456544852</v>
      </c>
      <c r="J53" s="18">
        <f t="shared" si="1"/>
        <v>19.453533014028029</v>
      </c>
      <c r="K53" s="3">
        <v>406.5203349088352</v>
      </c>
      <c r="L53" s="5">
        <f t="shared" si="3"/>
        <v>22694348.609159939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0"/>
        <v>2024 AAFS 4 Demand Constant RR</v>
      </c>
      <c r="E54" s="1" t="s">
        <v>20</v>
      </c>
      <c r="F54" s="1" t="s">
        <v>15</v>
      </c>
      <c r="G54" s="1" t="s">
        <v>16</v>
      </c>
      <c r="H54" s="2">
        <f t="shared" si="2"/>
        <v>0.45400191785799254</v>
      </c>
      <c r="I54" s="2">
        <v>1.5500245941374615</v>
      </c>
      <c r="J54" s="18">
        <f t="shared" si="1"/>
        <v>2.0040265119954541</v>
      </c>
      <c r="K54" s="3">
        <v>869.10916375532861</v>
      </c>
      <c r="L54" s="5">
        <f t="shared" si="3"/>
        <v>6094000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0"/>
        <v>2024 AAFS 4 Demand Constant RR</v>
      </c>
      <c r="E55" s="1" t="s">
        <v>20</v>
      </c>
      <c r="F55" s="1" t="s">
        <v>15</v>
      </c>
      <c r="G55" s="1" t="s">
        <v>16</v>
      </c>
      <c r="H55" s="2">
        <f t="shared" si="2"/>
        <v>0.41306066808705916</v>
      </c>
      <c r="I55" s="2">
        <v>1.6746876727891942</v>
      </c>
      <c r="J55" s="18">
        <f t="shared" si="1"/>
        <v>2.0877483408762534</v>
      </c>
      <c r="K55" s="3">
        <v>862.33076408819898</v>
      </c>
      <c r="L55" s="5">
        <f t="shared" si="3"/>
        <v>6423076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0"/>
        <v>2024 AAFS 4 Demand Constant RR</v>
      </c>
      <c r="E56" s="1" t="s">
        <v>20</v>
      </c>
      <c r="F56" s="1" t="s">
        <v>15</v>
      </c>
      <c r="G56" s="1" t="s">
        <v>16</v>
      </c>
      <c r="H56" s="2">
        <f t="shared" si="2"/>
        <v>0.40181939759153135</v>
      </c>
      <c r="I56" s="2">
        <v>1.8268333186009489</v>
      </c>
      <c r="J56" s="18">
        <f t="shared" si="1"/>
        <v>2.2286527161924803</v>
      </c>
      <c r="K56" s="3">
        <v>847.42947435726614</v>
      </c>
      <c r="L56" s="5">
        <f t="shared" si="3"/>
        <v>6769922.1040000003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0"/>
        <v>2024 AAFS 4 Demand Constant RR</v>
      </c>
      <c r="E57" s="1" t="s">
        <v>20</v>
      </c>
      <c r="F57" s="1" t="s">
        <v>15</v>
      </c>
      <c r="G57" s="1" t="s">
        <v>16</v>
      </c>
      <c r="H57" s="2">
        <f t="shared" si="2"/>
        <v>0.40774202053081093</v>
      </c>
      <c r="I57" s="2">
        <v>2.0059049225993464</v>
      </c>
      <c r="J57" s="18">
        <f t="shared" si="1"/>
        <v>2.4136469431301575</v>
      </c>
      <c r="K57" s="3">
        <v>827.3455401326047</v>
      </c>
      <c r="L57" s="5">
        <f t="shared" si="3"/>
        <v>7135497.8976160008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0"/>
        <v>2024 AAFS 4 Demand Constant RR</v>
      </c>
      <c r="E58" s="1" t="s">
        <v>20</v>
      </c>
      <c r="F58" s="1" t="s">
        <v>15</v>
      </c>
      <c r="G58" s="1" t="s">
        <v>16</v>
      </c>
      <c r="H58" s="2">
        <f t="shared" si="2"/>
        <v>0.40198561772508046</v>
      </c>
      <c r="I58" s="2">
        <v>2.2362812516268589</v>
      </c>
      <c r="J58" s="18">
        <f t="shared" si="1"/>
        <v>2.6382668693519395</v>
      </c>
      <c r="K58" s="3">
        <v>795.54662355042899</v>
      </c>
      <c r="L58" s="5">
        <f t="shared" si="3"/>
        <v>7520814.7840872649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0"/>
        <v>2024 AAFS 4 Demand Constant RR</v>
      </c>
      <c r="E59" s="1" t="s">
        <v>20</v>
      </c>
      <c r="F59" s="1" t="s">
        <v>15</v>
      </c>
      <c r="G59" s="1" t="s">
        <v>16</v>
      </c>
      <c r="H59" s="2">
        <f t="shared" si="2"/>
        <v>0.40758786229408328</v>
      </c>
      <c r="I59" s="2">
        <v>2.5011775180678706</v>
      </c>
      <c r="J59" s="18">
        <f t="shared" si="1"/>
        <v>2.9087653803619538</v>
      </c>
      <c r="K59" s="3">
        <v>762.50435532663619</v>
      </c>
      <c r="L59" s="5">
        <f t="shared" si="3"/>
        <v>7926938.7824279778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0"/>
        <v>2024 AAFS 4 Demand Constant RR</v>
      </c>
      <c r="E60" s="1" t="s">
        <v>20</v>
      </c>
      <c r="F60" s="1" t="s">
        <v>15</v>
      </c>
      <c r="G60" s="1" t="s">
        <v>16</v>
      </c>
      <c r="H60" s="2">
        <f t="shared" si="2"/>
        <v>0.4297813755932709</v>
      </c>
      <c r="I60" s="2">
        <v>2.8023007839225405</v>
      </c>
      <c r="J60" s="18">
        <f t="shared" si="1"/>
        <v>3.2320821595158113</v>
      </c>
      <c r="K60" s="3">
        <v>729.5698565876362</v>
      </c>
      <c r="L60" s="5">
        <f t="shared" si="3"/>
        <v>8354993.4766790885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0"/>
        <v>2024 AAFS 4 Demand Constant RR</v>
      </c>
      <c r="E61" s="1" t="s">
        <v>20</v>
      </c>
      <c r="F61" s="1" t="s">
        <v>15</v>
      </c>
      <c r="G61" s="1" t="s">
        <v>16</v>
      </c>
      <c r="H61" s="2">
        <f t="shared" si="2"/>
        <v>0.47028849163720587</v>
      </c>
      <c r="I61" s="2">
        <v>3.145110455791047</v>
      </c>
      <c r="J61" s="18">
        <f t="shared" si="1"/>
        <v>3.6153989474282531</v>
      </c>
      <c r="K61" s="3">
        <v>696.85193982338365</v>
      </c>
      <c r="L61" s="5">
        <f t="shared" si="3"/>
        <v>8806163.12441976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0"/>
        <v>2024 AAFS 4 Demand Constant RR</v>
      </c>
      <c r="E62" s="1" t="s">
        <v>20</v>
      </c>
      <c r="F62" s="1" t="s">
        <v>15</v>
      </c>
      <c r="G62" s="1" t="s">
        <v>16</v>
      </c>
      <c r="H62" s="2">
        <f t="shared" si="2"/>
        <v>0.50362937568359933</v>
      </c>
      <c r="I62" s="2">
        <v>3.5300203500550325</v>
      </c>
      <c r="J62" s="18">
        <f t="shared" si="1"/>
        <v>4.0336497257386315</v>
      </c>
      <c r="K62" s="3">
        <v>665.5703889156614</v>
      </c>
      <c r="L62" s="5">
        <f t="shared" si="3"/>
        <v>9281695.9331384283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0"/>
        <v>2024 AAFS 4 Demand Constant RR</v>
      </c>
      <c r="E63" s="1" t="s">
        <v>20</v>
      </c>
      <c r="F63" s="1" t="s">
        <v>15</v>
      </c>
      <c r="G63" s="1" t="s">
        <v>16</v>
      </c>
      <c r="H63" s="2">
        <f t="shared" si="2"/>
        <v>0.51307621024277394</v>
      </c>
      <c r="I63" s="2">
        <v>3.9562419056324352</v>
      </c>
      <c r="J63" s="18">
        <f t="shared" si="1"/>
        <v>4.4693181158752093</v>
      </c>
      <c r="K63" s="3">
        <v>636.6242061497195</v>
      </c>
      <c r="L63" s="5">
        <f t="shared" si="3"/>
        <v>9782907.5135279037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0"/>
        <v>2024 AAFS 4 Demand Constant RR</v>
      </c>
      <c r="E64" s="1" t="s">
        <v>20</v>
      </c>
      <c r="F64" s="1" t="s">
        <v>15</v>
      </c>
      <c r="G64" s="1" t="s">
        <v>16</v>
      </c>
      <c r="H64" s="2">
        <f t="shared" si="2"/>
        <v>0.5172001369968382</v>
      </c>
      <c r="I64" s="2">
        <v>4.4189145018073512</v>
      </c>
      <c r="J64" s="18">
        <f t="shared" si="1"/>
        <v>4.9361146388041899</v>
      </c>
      <c r="K64" s="3">
        <v>611.00557512617297</v>
      </c>
      <c r="L64" s="5">
        <f t="shared" si="3"/>
        <v>10311184.519258412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0"/>
        <v>2024 AAFS 4 Demand Constant RR</v>
      </c>
      <c r="E65" s="1" t="s">
        <v>20</v>
      </c>
      <c r="F65" s="1" t="s">
        <v>15</v>
      </c>
      <c r="G65" s="1" t="s">
        <v>16</v>
      </c>
      <c r="H65" s="2">
        <f t="shared" si="2"/>
        <v>0.53185014222071691</v>
      </c>
      <c r="I65" s="2">
        <v>4.9585520657436843</v>
      </c>
      <c r="J65" s="18">
        <f t="shared" si="1"/>
        <v>5.4904022079644008</v>
      </c>
      <c r="K65" s="3">
        <v>583.71476567969046</v>
      </c>
      <c r="L65" s="5">
        <f t="shared" si="3"/>
        <v>10867988.483298367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0"/>
        <v>2024 AAFS 4 Demand Constant RR</v>
      </c>
      <c r="E66" s="1" t="s">
        <v>20</v>
      </c>
      <c r="F66" s="1" t="s">
        <v>15</v>
      </c>
      <c r="G66" s="1" t="s">
        <v>16</v>
      </c>
      <c r="H66" s="2">
        <f t="shared" si="2"/>
        <v>0.55381674320587526</v>
      </c>
      <c r="I66" s="2">
        <v>5.5798922256973889</v>
      </c>
      <c r="J66" s="18">
        <f t="shared" si="1"/>
        <v>6.1337089689032638</v>
      </c>
      <c r="K66" s="3">
        <v>556.06368291356887</v>
      </c>
      <c r="L66" s="5">
        <f t="shared" si="3"/>
        <v>11454859.861396478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4">_xlfn.CONCAT(B67, " ", C67)</f>
        <v>2024 AAFS 4 Demand Constant RR</v>
      </c>
      <c r="E67" s="1" t="s">
        <v>20</v>
      </c>
      <c r="F67" s="1" t="s">
        <v>15</v>
      </c>
      <c r="G67" s="1" t="s">
        <v>16</v>
      </c>
      <c r="H67" s="2">
        <f t="shared" si="2"/>
        <v>0.58628820126888392</v>
      </c>
      <c r="I67" s="2">
        <v>6.3327741604982579</v>
      </c>
      <c r="J67" s="18">
        <f t="shared" ref="J67:J105" si="5">H67+I67</f>
        <v>6.9190623617671418</v>
      </c>
      <c r="K67" s="3">
        <v>525.2319390073892</v>
      </c>
      <c r="L67" s="5">
        <f t="shared" si="3"/>
        <v>12073422.293911889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4"/>
        <v>2024 AAFS 4 Demand Constant RR</v>
      </c>
      <c r="E68" s="1" t="s">
        <v>20</v>
      </c>
      <c r="F68" s="1" t="s">
        <v>15</v>
      </c>
      <c r="G68" s="1" t="s">
        <v>16</v>
      </c>
      <c r="H68" s="2">
        <f t="shared" si="2"/>
        <v>0.563386549377768</v>
      </c>
      <c r="I68" s="2">
        <v>7.1634375993002628</v>
      </c>
      <c r="J68" s="18">
        <f t="shared" si="5"/>
        <v>7.7268241486780305</v>
      </c>
      <c r="K68" s="3">
        <v>497.75820900274573</v>
      </c>
      <c r="L68" s="5">
        <f t="shared" si="3"/>
        <v>12725387.097783132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4"/>
        <v>2024 AAFS 4 Demand Constant RR</v>
      </c>
      <c r="E69" s="1" t="s">
        <v>20</v>
      </c>
      <c r="F69" s="1" t="s">
        <v>15</v>
      </c>
      <c r="G69" s="1" t="s">
        <v>16</v>
      </c>
      <c r="H69" s="2">
        <f t="shared" si="2"/>
        <v>0.60476374772354302</v>
      </c>
      <c r="I69" s="2">
        <v>8.0116350219663008</v>
      </c>
      <c r="J69" s="18">
        <f t="shared" si="5"/>
        <v>8.6163987696898445</v>
      </c>
      <c r="K69" s="3">
        <v>477.1045323296695</v>
      </c>
      <c r="L69" s="5">
        <f t="shared" si="3"/>
        <v>13412558.001063421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4"/>
        <v>2024 AAFS 4 Demand Constant RR</v>
      </c>
      <c r="E70" s="1" t="s">
        <v>20</v>
      </c>
      <c r="F70" s="1" t="s">
        <v>15</v>
      </c>
      <c r="G70" s="1" t="s">
        <v>16</v>
      </c>
      <c r="H70" s="2">
        <f t="shared" si="2"/>
        <v>0.61094653453820214</v>
      </c>
      <c r="I70" s="2">
        <v>8.7731631601787274</v>
      </c>
      <c r="J70" s="18">
        <f t="shared" si="5"/>
        <v>9.3841096947169298</v>
      </c>
      <c r="K70" s="3">
        <v>467.06064812922574</v>
      </c>
      <c r="L70" s="5">
        <f t="shared" si="3"/>
        <v>14136836.133120846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4"/>
        <v>2024 AAFS 4 Demand Constant RR</v>
      </c>
      <c r="E71" s="1" t="s">
        <v>20</v>
      </c>
      <c r="F71" s="1" t="s">
        <v>15</v>
      </c>
      <c r="G71" s="1" t="s">
        <v>16</v>
      </c>
      <c r="H71" s="2">
        <f t="shared" si="2"/>
        <v>0.63444775762326433</v>
      </c>
      <c r="I71" s="2">
        <v>9.4888222114872907</v>
      </c>
      <c r="J71" s="18">
        <f t="shared" si="5"/>
        <v>10.123269969110556</v>
      </c>
      <c r="K71" s="3">
        <v>462.92641187689048</v>
      </c>
      <c r="L71" s="5">
        <f t="shared" si="3"/>
        <v>14900225.284309372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4"/>
        <v>2024 AAFS 4 Demand Constant RR</v>
      </c>
      <c r="E72" s="1" t="s">
        <v>20</v>
      </c>
      <c r="F72" s="1" t="s">
        <v>15</v>
      </c>
      <c r="G72" s="1" t="s">
        <v>16</v>
      </c>
      <c r="H72" s="2">
        <f t="shared" si="2"/>
        <v>0.60730418712739187</v>
      </c>
      <c r="I72" s="2">
        <v>10.378607782746021</v>
      </c>
      <c r="J72" s="18">
        <f t="shared" si="5"/>
        <v>10.985911969873413</v>
      </c>
      <c r="K72" s="3">
        <v>453.71167502057421</v>
      </c>
      <c r="L72" s="5">
        <f t="shared" si="3"/>
        <v>15704837.44966208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4"/>
        <v>2024 AAFS 4 Demand Constant RR</v>
      </c>
      <c r="E73" s="1" t="s">
        <v>20</v>
      </c>
      <c r="F73" s="1" t="s">
        <v>15</v>
      </c>
      <c r="G73" s="1" t="s">
        <v>16</v>
      </c>
      <c r="H73" s="2">
        <f t="shared" si="2"/>
        <v>0.62231509186646661</v>
      </c>
      <c r="I73" s="2">
        <v>11.344223548784932</v>
      </c>
      <c r="J73" s="18">
        <f t="shared" si="5"/>
        <v>11.966538640651398</v>
      </c>
      <c r="K73" s="3">
        <v>444.97853707927993</v>
      </c>
      <c r="L73" s="5">
        <f t="shared" si="3"/>
        <v>16552898.671943832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4"/>
        <v>2024 AAFS 4 Demand Constant RR</v>
      </c>
      <c r="E74" s="1" t="s">
        <v>20</v>
      </c>
      <c r="F74" s="1" t="s">
        <v>15</v>
      </c>
      <c r="G74" s="1" t="s">
        <v>16</v>
      </c>
      <c r="H74" s="2">
        <f t="shared" si="2"/>
        <v>0.63049356516719723</v>
      </c>
      <c r="I74" s="2">
        <v>12.337085683504448</v>
      </c>
      <c r="J74" s="18">
        <f t="shared" si="5"/>
        <v>12.967579248671646</v>
      </c>
      <c r="K74" s="3">
        <v>438.62768969861531</v>
      </c>
      <c r="L74" s="5">
        <f t="shared" si="3"/>
        <v>17446755.200228799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4"/>
        <v>2024 AAFS 4 Demand Constant RR</v>
      </c>
      <c r="E75" s="1" t="s">
        <v>20</v>
      </c>
      <c r="F75" s="1" t="s">
        <v>15</v>
      </c>
      <c r="G75" s="1" t="s">
        <v>16</v>
      </c>
      <c r="H75" s="2">
        <f t="shared" si="2"/>
        <v>0.62690442504762833</v>
      </c>
      <c r="I75" s="2">
        <v>13.344271551477371</v>
      </c>
      <c r="J75" s="18">
        <f t="shared" si="5"/>
        <v>13.971175976525</v>
      </c>
      <c r="K75" s="3">
        <v>434.71891745765436</v>
      </c>
      <c r="L75" s="5">
        <f t="shared" si="3"/>
        <v>18388879.981041156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4"/>
        <v>2024 AAFS 4 Demand Constant RR</v>
      </c>
      <c r="E76" s="1" t="s">
        <v>20</v>
      </c>
      <c r="F76" s="1" t="s">
        <v>15</v>
      </c>
      <c r="G76" s="1" t="s">
        <v>16</v>
      </c>
      <c r="H76" s="2">
        <f t="shared" si="2"/>
        <v>0.6007337667616035</v>
      </c>
      <c r="I76" s="2">
        <v>14.384274883133241</v>
      </c>
      <c r="J76" s="18">
        <f t="shared" si="5"/>
        <v>14.985008649894844</v>
      </c>
      <c r="K76" s="3">
        <v>432.32487268410864</v>
      </c>
      <c r="L76" s="5">
        <f t="shared" si="3"/>
        <v>19381879.500017378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4"/>
        <v>2024 AAFS 4 Demand Constant RR</v>
      </c>
      <c r="E77" s="1" t="s">
        <v>20</v>
      </c>
      <c r="F77" s="1" t="s">
        <v>15</v>
      </c>
      <c r="G77" s="1" t="s">
        <v>16</v>
      </c>
      <c r="H77" s="2">
        <f t="shared" si="2"/>
        <v>0.63210578980407595</v>
      </c>
      <c r="I77" s="2">
        <v>15.512855969343956</v>
      </c>
      <c r="J77" s="18">
        <f t="shared" si="5"/>
        <v>16.144961759148032</v>
      </c>
      <c r="K77" s="3">
        <v>429.73548950741656</v>
      </c>
      <c r="L77" s="5">
        <f t="shared" si="3"/>
        <v>20428500.993018318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4"/>
        <v>2024 AAFS 4 Demand Constant RR</v>
      </c>
      <c r="E78" s="1" t="s">
        <v>20</v>
      </c>
      <c r="F78" s="1" t="s">
        <v>15</v>
      </c>
      <c r="G78" s="1" t="s">
        <v>16</v>
      </c>
      <c r="H78" s="2">
        <f t="shared" si="2"/>
        <v>0.61158718049465088</v>
      </c>
      <c r="I78" s="2">
        <v>16.729836858809044</v>
      </c>
      <c r="J78" s="18">
        <f t="shared" si="5"/>
        <v>17.341424039303696</v>
      </c>
      <c r="K78" s="3">
        <v>427.16539295740529</v>
      </c>
      <c r="L78" s="5">
        <f t="shared" si="3"/>
        <v>21531640.046641309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4"/>
        <v>2024 AAFS 4 Demand Constant RR</v>
      </c>
      <c r="E79" s="1" t="s">
        <v>20</v>
      </c>
      <c r="F79" s="1" t="s">
        <v>15</v>
      </c>
      <c r="G79" s="1" t="s">
        <v>16</v>
      </c>
      <c r="H79" s="2">
        <f t="shared" si="2"/>
        <v>0.60835355748317599</v>
      </c>
      <c r="I79" s="2">
        <v>18.041167425589503</v>
      </c>
      <c r="J79" s="18">
        <f t="shared" si="5"/>
        <v>18.64952098307268</v>
      </c>
      <c r="K79" s="3">
        <v>424.63708048213459</v>
      </c>
      <c r="L79" s="5">
        <f t="shared" si="3"/>
        <v>22694348.609159939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4"/>
        <v>2024 AAFS 3 Demand Constant RR</v>
      </c>
      <c r="E80" s="1" t="s">
        <v>20</v>
      </c>
      <c r="F80" s="1" t="s">
        <v>15</v>
      </c>
      <c r="G80" s="1" t="s">
        <v>16</v>
      </c>
      <c r="H80" s="2">
        <f t="shared" si="2"/>
        <v>0.45400191785799254</v>
      </c>
      <c r="I80" s="2">
        <v>1.5444056362117686</v>
      </c>
      <c r="J80" s="18">
        <f t="shared" si="5"/>
        <v>1.9984075540697612</v>
      </c>
      <c r="K80" s="3">
        <v>872.27121374366834</v>
      </c>
      <c r="L80" s="5">
        <f t="shared" si="3"/>
        <v>6094000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4"/>
        <v>2024 AAFS 3 Demand Constant RR</v>
      </c>
      <c r="E81" s="1" t="s">
        <v>20</v>
      </c>
      <c r="F81" s="1" t="s">
        <v>15</v>
      </c>
      <c r="G81" s="1" t="s">
        <v>16</v>
      </c>
      <c r="H81" s="2">
        <f t="shared" si="2"/>
        <v>0.41306066808705916</v>
      </c>
      <c r="I81" s="2">
        <v>1.6663843577259148</v>
      </c>
      <c r="J81" s="18">
        <f t="shared" si="5"/>
        <v>2.0794450258129737</v>
      </c>
      <c r="K81" s="3">
        <v>866.62761432553214</v>
      </c>
      <c r="L81" s="5">
        <f t="shared" si="3"/>
        <v>6423076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4"/>
        <v>2024 AAFS 3 Demand Constant RR</v>
      </c>
      <c r="E82" s="1" t="s">
        <v>20</v>
      </c>
      <c r="F82" s="1" t="s">
        <v>15</v>
      </c>
      <c r="G82" s="1" t="s">
        <v>16</v>
      </c>
      <c r="H82" s="2">
        <f t="shared" si="2"/>
        <v>0.40181939759153135</v>
      </c>
      <c r="I82" s="2">
        <v>1.8149896580430807</v>
      </c>
      <c r="J82" s="18">
        <f t="shared" si="5"/>
        <v>2.2168090556346121</v>
      </c>
      <c r="K82" s="3">
        <v>852.95934996649771</v>
      </c>
      <c r="L82" s="5">
        <f t="shared" si="3"/>
        <v>6769922.1040000003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4"/>
        <v>2024 AAFS 3 Demand Constant RR</v>
      </c>
      <c r="E83" s="1" t="s">
        <v>20</v>
      </c>
      <c r="F83" s="1" t="s">
        <v>15</v>
      </c>
      <c r="G83" s="1" t="s">
        <v>16</v>
      </c>
      <c r="H83" s="2">
        <f t="shared" si="2"/>
        <v>0.40774202053081093</v>
      </c>
      <c r="I83" s="2">
        <v>1.989606189813736</v>
      </c>
      <c r="J83" s="18">
        <f t="shared" si="5"/>
        <v>2.3973482103445471</v>
      </c>
      <c r="K83" s="3">
        <v>834.12310443102001</v>
      </c>
      <c r="L83" s="5">
        <f t="shared" si="3"/>
        <v>7135497.8976160008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4"/>
        <v>2024 AAFS 3 Demand Constant RR</v>
      </c>
      <c r="E84" s="1" t="s">
        <v>20</v>
      </c>
      <c r="F84" s="1" t="s">
        <v>15</v>
      </c>
      <c r="G84" s="1" t="s">
        <v>16</v>
      </c>
      <c r="H84" s="2">
        <f t="shared" si="2"/>
        <v>0.40198561772508046</v>
      </c>
      <c r="I84" s="2">
        <v>2.2133262258381872</v>
      </c>
      <c r="J84" s="18">
        <f t="shared" si="5"/>
        <v>2.6153118435632674</v>
      </c>
      <c r="K84" s="3">
        <v>803.79746025335317</v>
      </c>
      <c r="L84" s="5">
        <f t="shared" si="3"/>
        <v>7520814.7840872649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4"/>
        <v>2024 AAFS 3 Demand Constant RR</v>
      </c>
      <c r="E85" s="1" t="s">
        <v>20</v>
      </c>
      <c r="F85" s="1" t="s">
        <v>15</v>
      </c>
      <c r="G85" s="1" t="s">
        <v>16</v>
      </c>
      <c r="H85" s="2">
        <f t="shared" si="2"/>
        <v>0.40758786229408328</v>
      </c>
      <c r="I85" s="2">
        <v>2.4765244433602875</v>
      </c>
      <c r="J85" s="18">
        <f t="shared" si="5"/>
        <v>2.8841123056543707</v>
      </c>
      <c r="K85" s="3">
        <v>770.09486261483357</v>
      </c>
      <c r="L85" s="5">
        <f t="shared" si="3"/>
        <v>7926938.7824279778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4"/>
        <v>2024 AAFS 3 Demand Constant RR</v>
      </c>
      <c r="E86" s="1" t="s">
        <v>20</v>
      </c>
      <c r="F86" s="1" t="s">
        <v>15</v>
      </c>
      <c r="G86" s="1" t="s">
        <v>16</v>
      </c>
      <c r="H86" s="2">
        <f t="shared" si="2"/>
        <v>0.4297813755932709</v>
      </c>
      <c r="I86" s="2">
        <v>2.7763813006332692</v>
      </c>
      <c r="J86" s="18">
        <f t="shared" si="5"/>
        <v>3.2061626762265401</v>
      </c>
      <c r="K86" s="3">
        <v>736.38090725343136</v>
      </c>
      <c r="L86" s="5">
        <f t="shared" si="3"/>
        <v>8354993.4766790885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4"/>
        <v>2024 AAFS 3 Demand Constant RR</v>
      </c>
      <c r="E87" s="1" t="s">
        <v>20</v>
      </c>
      <c r="F87" s="1" t="s">
        <v>15</v>
      </c>
      <c r="G87" s="1" t="s">
        <v>16</v>
      </c>
      <c r="H87" s="2">
        <f t="shared" si="2"/>
        <v>0.47028849163720587</v>
      </c>
      <c r="I87" s="2">
        <v>3.1179743036909722</v>
      </c>
      <c r="J87" s="18">
        <f t="shared" si="5"/>
        <v>3.5882627953281778</v>
      </c>
      <c r="K87" s="3">
        <v>702.91673651137899</v>
      </c>
      <c r="L87" s="5">
        <f t="shared" si="3"/>
        <v>8806163.12441976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4"/>
        <v>2024 AAFS 3 Demand Constant RR</v>
      </c>
      <c r="E88" s="1" t="s">
        <v>20</v>
      </c>
      <c r="F88" s="1" t="s">
        <v>15</v>
      </c>
      <c r="G88" s="1" t="s">
        <v>16</v>
      </c>
      <c r="H88" s="2">
        <f t="shared" si="2"/>
        <v>0.50362937568359933</v>
      </c>
      <c r="I88" s="2">
        <v>3.5028616239635237</v>
      </c>
      <c r="J88" s="18">
        <f t="shared" si="5"/>
        <v>4.0064909996471227</v>
      </c>
      <c r="K88" s="3">
        <v>670.73075373381994</v>
      </c>
      <c r="L88" s="5">
        <f t="shared" si="3"/>
        <v>9281695.9331384283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4"/>
        <v>2024 AAFS 3 Demand Constant RR</v>
      </c>
      <c r="E89" s="1" t="s">
        <v>20</v>
      </c>
      <c r="F89" s="1" t="s">
        <v>15</v>
      </c>
      <c r="G89" s="1" t="s">
        <v>16</v>
      </c>
      <c r="H89" s="2">
        <f t="shared" si="2"/>
        <v>0.51307621024277394</v>
      </c>
      <c r="I89" s="2">
        <v>3.9296103362835089</v>
      </c>
      <c r="J89" s="18">
        <f t="shared" si="5"/>
        <v>4.442686546526283</v>
      </c>
      <c r="K89" s="3">
        <v>640.93870561515917</v>
      </c>
      <c r="L89" s="5">
        <f t="shared" si="3"/>
        <v>9782907.5135279037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4"/>
        <v>2024 AAFS 3 Demand Constant RR</v>
      </c>
      <c r="E90" s="1" t="s">
        <v>20</v>
      </c>
      <c r="F90" s="1" t="s">
        <v>15</v>
      </c>
      <c r="G90" s="1" t="s">
        <v>16</v>
      </c>
      <c r="H90" s="2">
        <f t="shared" si="2"/>
        <v>0.5172001369968382</v>
      </c>
      <c r="I90" s="2">
        <v>4.4063782162273251</v>
      </c>
      <c r="J90" s="18">
        <f t="shared" si="5"/>
        <v>4.9235783532241637</v>
      </c>
      <c r="K90" s="3">
        <v>612.74390533862766</v>
      </c>
      <c r="L90" s="5">
        <f t="shared" si="3"/>
        <v>10311184.519258412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4"/>
        <v>2024 AAFS 3 Demand Constant RR</v>
      </c>
      <c r="E91" s="1" t="s">
        <v>20</v>
      </c>
      <c r="F91" s="1" t="s">
        <v>15</v>
      </c>
      <c r="G91" s="1" t="s">
        <v>16</v>
      </c>
      <c r="H91" s="2">
        <f t="shared" si="2"/>
        <v>0.53185014222071691</v>
      </c>
      <c r="I91" s="2">
        <v>4.9548422630654532</v>
      </c>
      <c r="J91" s="18">
        <f t="shared" si="5"/>
        <v>5.4866924052861705</v>
      </c>
      <c r="K91" s="3">
        <v>584.15180615163115</v>
      </c>
      <c r="L91" s="5">
        <f t="shared" si="3"/>
        <v>10867988.483298367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4"/>
        <v>2024 AAFS 3 Demand Constant RR</v>
      </c>
      <c r="E92" s="1" t="s">
        <v>20</v>
      </c>
      <c r="F92" s="1" t="s">
        <v>15</v>
      </c>
      <c r="G92" s="1" t="s">
        <v>16</v>
      </c>
      <c r="H92" s="2">
        <f t="shared" si="2"/>
        <v>0.55381674320587526</v>
      </c>
      <c r="I92" s="2">
        <v>5.5943927912872695</v>
      </c>
      <c r="J92" s="18">
        <f t="shared" si="5"/>
        <v>6.1482095344931444</v>
      </c>
      <c r="K92" s="3">
        <v>554.62237583931471</v>
      </c>
      <c r="L92" s="5">
        <f t="shared" si="3"/>
        <v>11454859.861396478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4"/>
        <v>2024 AAFS 3 Demand Constant RR</v>
      </c>
      <c r="E93" s="1" t="s">
        <v>20</v>
      </c>
      <c r="F93" s="1" t="s">
        <v>15</v>
      </c>
      <c r="G93" s="1" t="s">
        <v>16</v>
      </c>
      <c r="H93" s="2">
        <f t="shared" ref="H93:H105" si="6">H67</f>
        <v>0.58628820126888392</v>
      </c>
      <c r="I93" s="2">
        <v>6.3639926797635091</v>
      </c>
      <c r="J93" s="18">
        <f t="shared" si="5"/>
        <v>6.9502808810323931</v>
      </c>
      <c r="K93" s="3">
        <v>522.65541759516839</v>
      </c>
      <c r="L93" s="5">
        <f t="shared" ref="L93:L105" si="7">L67</f>
        <v>12073422.293911889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4"/>
        <v>2024 AAFS 3 Demand Constant RR</v>
      </c>
      <c r="E94" s="1" t="s">
        <v>20</v>
      </c>
      <c r="F94" s="1" t="s">
        <v>15</v>
      </c>
      <c r="G94" s="1" t="s">
        <v>16</v>
      </c>
      <c r="H94" s="2">
        <f t="shared" si="6"/>
        <v>0.563386549377768</v>
      </c>
      <c r="I94" s="2">
        <v>7.2210971618863633</v>
      </c>
      <c r="J94" s="18">
        <f t="shared" si="5"/>
        <v>7.784483711264131</v>
      </c>
      <c r="K94" s="3">
        <v>493.78367162133191</v>
      </c>
      <c r="L94" s="5">
        <f t="shared" si="7"/>
        <v>12725387.097783132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4"/>
        <v>2024 AAFS 3 Demand Constant RR</v>
      </c>
      <c r="E95" s="1" t="s">
        <v>20</v>
      </c>
      <c r="F95" s="1" t="s">
        <v>15</v>
      </c>
      <c r="G95" s="1" t="s">
        <v>16</v>
      </c>
      <c r="H95" s="2">
        <f t="shared" si="6"/>
        <v>0.60476374772354302</v>
      </c>
      <c r="I95" s="2">
        <v>8.1100138509906898</v>
      </c>
      <c r="J95" s="18">
        <f t="shared" si="5"/>
        <v>8.7147775987142335</v>
      </c>
      <c r="K95" s="3">
        <v>471.31699779825954</v>
      </c>
      <c r="L95" s="5">
        <f t="shared" si="7"/>
        <v>13412558.001063421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4"/>
        <v>2024 AAFS 3 Demand Constant RR</v>
      </c>
      <c r="E96" s="1" t="s">
        <v>20</v>
      </c>
      <c r="F96" s="1" t="s">
        <v>15</v>
      </c>
      <c r="G96" s="1" t="s">
        <v>16</v>
      </c>
      <c r="H96" s="2">
        <f t="shared" si="6"/>
        <v>0.61094653453820214</v>
      </c>
      <c r="I96" s="2">
        <v>8.9154356109057815</v>
      </c>
      <c r="J96" s="18">
        <f t="shared" si="5"/>
        <v>9.5263821454439839</v>
      </c>
      <c r="K96" s="3">
        <v>459.60729801291438</v>
      </c>
      <c r="L96" s="5">
        <f t="shared" si="7"/>
        <v>14136836.133120846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4"/>
        <v>2024 AAFS 3 Demand Constant RR</v>
      </c>
      <c r="E97" s="1" t="s">
        <v>20</v>
      </c>
      <c r="F97" s="1" t="s">
        <v>15</v>
      </c>
      <c r="G97" s="1" t="s">
        <v>16</v>
      </c>
      <c r="H97" s="2">
        <f t="shared" si="6"/>
        <v>0.63444775762326433</v>
      </c>
      <c r="I97" s="2">
        <v>9.7116563877036128</v>
      </c>
      <c r="J97" s="18">
        <f t="shared" si="5"/>
        <v>10.346104145326876</v>
      </c>
      <c r="K97" s="3">
        <v>452.3045548505263</v>
      </c>
      <c r="L97" s="5">
        <f t="shared" si="7"/>
        <v>14900225.284309372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4"/>
        <v>2024 AAFS 3 Demand Constant RR</v>
      </c>
      <c r="E98" s="1" t="s">
        <v>20</v>
      </c>
      <c r="F98" s="1" t="s">
        <v>15</v>
      </c>
      <c r="G98" s="1" t="s">
        <v>16</v>
      </c>
      <c r="H98" s="2">
        <f t="shared" si="6"/>
        <v>0.60730418712739187</v>
      </c>
      <c r="I98" s="2">
        <v>10.683823384356884</v>
      </c>
      <c r="J98" s="18">
        <f t="shared" si="5"/>
        <v>11.291127571484276</v>
      </c>
      <c r="K98" s="3">
        <v>440.75003414844616</v>
      </c>
      <c r="L98" s="5">
        <f t="shared" si="7"/>
        <v>15704837.44966208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4"/>
        <v>2024 AAFS 3 Demand Constant RR</v>
      </c>
      <c r="E99" s="1" t="s">
        <v>20</v>
      </c>
      <c r="F99" s="1" t="s">
        <v>15</v>
      </c>
      <c r="G99" s="1" t="s">
        <v>16</v>
      </c>
      <c r="H99" s="2">
        <f t="shared" si="6"/>
        <v>0.62231509186646661</v>
      </c>
      <c r="I99" s="2">
        <v>11.727462961270193</v>
      </c>
      <c r="J99" s="18">
        <f t="shared" si="5"/>
        <v>12.34977805313666</v>
      </c>
      <c r="K99" s="3">
        <v>430.43717261861195</v>
      </c>
      <c r="L99" s="5">
        <f t="shared" si="7"/>
        <v>16552898.671943832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4"/>
        <v>2024 AAFS 3 Demand Constant RR</v>
      </c>
      <c r="E100" s="1" t="s">
        <v>20</v>
      </c>
      <c r="F100" s="1" t="s">
        <v>15</v>
      </c>
      <c r="G100" s="1" t="s">
        <v>16</v>
      </c>
      <c r="H100" s="2">
        <f t="shared" si="6"/>
        <v>0.63049356516719723</v>
      </c>
      <c r="I100" s="2">
        <v>12.816329500265686</v>
      </c>
      <c r="J100" s="18">
        <f t="shared" si="5"/>
        <v>13.446823065432884</v>
      </c>
      <c r="K100" s="3">
        <v>422.22598840465503</v>
      </c>
      <c r="L100" s="5">
        <f t="shared" si="7"/>
        <v>17446755.200228799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4"/>
        <v>2024 AAFS 3 Demand Constant RR</v>
      </c>
      <c r="E101" s="1" t="s">
        <v>20</v>
      </c>
      <c r="F101" s="1" t="s">
        <v>15</v>
      </c>
      <c r="G101" s="1" t="s">
        <v>16</v>
      </c>
      <c r="H101" s="2">
        <f t="shared" si="6"/>
        <v>0.62690442504762833</v>
      </c>
      <c r="I101" s="2">
        <v>13.880223029969004</v>
      </c>
      <c r="J101" s="18">
        <f t="shared" si="5"/>
        <v>14.507127455016633</v>
      </c>
      <c r="K101" s="3">
        <v>417.93329045175801</v>
      </c>
      <c r="L101" s="5">
        <f t="shared" si="7"/>
        <v>18388879.981041156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4"/>
        <v>2024 AAFS 3 Demand Constant RR</v>
      </c>
      <c r="E102" s="1" t="s">
        <v>20</v>
      </c>
      <c r="F102" s="1" t="s">
        <v>15</v>
      </c>
      <c r="G102" s="1" t="s">
        <v>16</v>
      </c>
      <c r="H102" s="2">
        <f t="shared" si="6"/>
        <v>0.6007337667616035</v>
      </c>
      <c r="I102" s="2">
        <v>15.017478734144541</v>
      </c>
      <c r="J102" s="18">
        <f t="shared" si="5"/>
        <v>15.618212500906145</v>
      </c>
      <c r="K102" s="3">
        <v>414.09612875726452</v>
      </c>
      <c r="L102" s="5">
        <f t="shared" si="7"/>
        <v>19381879.500017378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4"/>
        <v>2024 AAFS 3 Demand Constant RR</v>
      </c>
      <c r="E103" s="1" t="s">
        <v>20</v>
      </c>
      <c r="F103" s="1" t="s">
        <v>15</v>
      </c>
      <c r="G103" s="1" t="s">
        <v>16</v>
      </c>
      <c r="H103" s="2">
        <f t="shared" si="6"/>
        <v>0.63210578980407595</v>
      </c>
      <c r="I103" s="2">
        <v>16.249651742634732</v>
      </c>
      <c r="J103" s="18">
        <f t="shared" si="5"/>
        <v>16.881757532438808</v>
      </c>
      <c r="K103" s="3">
        <v>410.25031546695629</v>
      </c>
      <c r="L103" s="5">
        <f t="shared" si="7"/>
        <v>20428500.993018318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4"/>
        <v>2024 AAFS 3 Demand Constant RR</v>
      </c>
      <c r="E104" s="1" t="s">
        <v>20</v>
      </c>
      <c r="F104" s="1" t="s">
        <v>15</v>
      </c>
      <c r="G104" s="1" t="s">
        <v>16</v>
      </c>
      <c r="H104" s="2">
        <f t="shared" si="6"/>
        <v>0.61158718049465088</v>
      </c>
      <c r="I104" s="2">
        <v>17.583901599490844</v>
      </c>
      <c r="J104" s="18">
        <f t="shared" si="5"/>
        <v>18.195488779985496</v>
      </c>
      <c r="K104" s="3">
        <v>406.41761417235062</v>
      </c>
      <c r="L104" s="5">
        <f t="shared" si="7"/>
        <v>21531640.046641309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4"/>
        <v>2024 AAFS 3 Demand Constant RR</v>
      </c>
      <c r="E105" s="1" t="s">
        <v>20</v>
      </c>
      <c r="F105" s="1" t="s">
        <v>15</v>
      </c>
      <c r="G105" s="1" t="s">
        <v>16</v>
      </c>
      <c r="H105" s="2">
        <f t="shared" si="6"/>
        <v>0.60835355748317599</v>
      </c>
      <c r="I105" s="2">
        <v>19.027230886433202</v>
      </c>
      <c r="J105" s="18">
        <f t="shared" si="5"/>
        <v>19.635584443916379</v>
      </c>
      <c r="K105" s="3">
        <v>402.63077217158934</v>
      </c>
      <c r="L105" s="5">
        <f t="shared" si="7"/>
        <v>22694348.609159939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09F4A-F627-4A1D-B02A-529691171D87}">
  <dimension ref="A1:L105"/>
  <sheetViews>
    <sheetView zoomScaleNormal="100" workbookViewId="0">
      <pane ySplit="1" topLeftCell="A77" activePane="bottomLeft" state="frozen"/>
      <selection pane="bottomLeft" activeCell="I1" sqref="I1:I1048576"/>
    </sheetView>
  </sheetViews>
  <sheetFormatPr defaultRowHeight="15" x14ac:dyDescent="0.2"/>
  <cols>
    <col min="1" max="1" width="5.109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8.44140625" style="1" bestFit="1" customWidth="1"/>
    <col min="6" max="6" width="5.5546875" style="1" bestFit="1" customWidth="1"/>
    <col min="7" max="7" width="11.77734375" style="1" bestFit="1" customWidth="1"/>
    <col min="8" max="8" width="16" style="2" bestFit="1" customWidth="1"/>
    <col min="9" max="9" width="18.6640625" style="2" bestFit="1" customWidth="1"/>
    <col min="10" max="10" width="14.5546875" style="18" bestFit="1" customWidth="1"/>
    <col min="11" max="11" width="9.33203125" style="3" bestFit="1" customWidth="1"/>
    <col min="12" max="12" width="20.33203125" style="1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6" t="s">
        <v>9</v>
      </c>
      <c r="K1" s="3" t="s">
        <v>10</v>
      </c>
      <c r="L1" s="5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21</v>
      </c>
      <c r="F2" s="1" t="s">
        <v>15</v>
      </c>
      <c r="G2" s="1" t="s">
        <v>16</v>
      </c>
      <c r="H2" s="2">
        <f>'Commodity Prices'!B2</f>
        <v>0.45400191785799254</v>
      </c>
      <c r="I2" s="17">
        <v>0.61701368475319707</v>
      </c>
      <c r="J2" s="18">
        <f t="shared" ref="J2:J65" si="0">H2+I2</f>
        <v>1.0710156026111897</v>
      </c>
      <c r="K2" s="4">
        <v>1382.4528433231801</v>
      </c>
      <c r="L2" s="5">
        <v>6094000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1">_xlfn.CONCAT(B3, " ", C3)</f>
        <v>2023 Base Demand Constant RR</v>
      </c>
      <c r="E3" s="1" t="s">
        <v>21</v>
      </c>
      <c r="F3" s="1" t="s">
        <v>15</v>
      </c>
      <c r="G3" s="1" t="s">
        <v>16</v>
      </c>
      <c r="H3" s="2">
        <f>'Commodity Prices'!B3</f>
        <v>0.41306066808705916</v>
      </c>
      <c r="I3" s="17">
        <v>0.64712581754244713</v>
      </c>
      <c r="J3" s="18">
        <f t="shared" si="0"/>
        <v>1.0601864856295062</v>
      </c>
      <c r="K3" s="4">
        <v>1389.3031060094299</v>
      </c>
      <c r="L3" s="5">
        <v>6423076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21</v>
      </c>
      <c r="F4" s="1" t="s">
        <v>15</v>
      </c>
      <c r="G4" s="1" t="s">
        <v>16</v>
      </c>
      <c r="H4" s="2">
        <f>'Commodity Prices'!B4</f>
        <v>0.40181939759153135</v>
      </c>
      <c r="I4" s="17">
        <v>0.67927126362859924</v>
      </c>
      <c r="J4" s="18">
        <f t="shared" si="0"/>
        <v>1.0810906612201305</v>
      </c>
      <c r="K4" s="4">
        <v>1395.0285697002801</v>
      </c>
      <c r="L4" s="5">
        <v>6769922.1040000003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21</v>
      </c>
      <c r="F5" s="1" t="s">
        <v>15</v>
      </c>
      <c r="G5" s="1" t="s">
        <v>16</v>
      </c>
      <c r="H5" s="2">
        <f>'Commodity Prices'!B5</f>
        <v>0.40774202053081093</v>
      </c>
      <c r="I5" s="17">
        <v>0.71354366306854933</v>
      </c>
      <c r="J5" s="18">
        <f t="shared" si="0"/>
        <v>1.1212856835993603</v>
      </c>
      <c r="K5" s="4">
        <v>1399.7368672400701</v>
      </c>
      <c r="L5" s="5">
        <v>7135497.8976160008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21</v>
      </c>
      <c r="F6" s="1" t="s">
        <v>15</v>
      </c>
      <c r="G6" s="1" t="s">
        <v>16</v>
      </c>
      <c r="H6" s="2">
        <f>'Commodity Prices'!B6</f>
        <v>0.40198561772508046</v>
      </c>
      <c r="I6" s="17">
        <v>0.75010770299639262</v>
      </c>
      <c r="J6" s="18">
        <f t="shared" si="0"/>
        <v>1.1520933207214732</v>
      </c>
      <c r="K6" s="4">
        <v>1403.4079765383999</v>
      </c>
      <c r="L6" s="5">
        <v>7520814.7840872649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21</v>
      </c>
      <c r="F7" s="1" t="s">
        <v>15</v>
      </c>
      <c r="G7" s="1" t="s">
        <v>16</v>
      </c>
      <c r="H7" s="2">
        <f>'Commodity Prices'!B7</f>
        <v>0.40758786229408328</v>
      </c>
      <c r="I7" s="17">
        <v>0.78935500139532611</v>
      </c>
      <c r="J7" s="18">
        <f t="shared" si="0"/>
        <v>1.1969428636894093</v>
      </c>
      <c r="K7" s="4">
        <v>1405.6455167873701</v>
      </c>
      <c r="L7" s="5">
        <v>7926938.7824279778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21</v>
      </c>
      <c r="F8" s="1" t="s">
        <v>15</v>
      </c>
      <c r="G8" s="1" t="s">
        <v>16</v>
      </c>
      <c r="H8" s="2">
        <f>'Commodity Prices'!B8</f>
        <v>0.4297813755932709</v>
      </c>
      <c r="I8" s="17">
        <v>0.83106348991836965</v>
      </c>
      <c r="J8" s="18">
        <f t="shared" si="0"/>
        <v>1.2608448655116407</v>
      </c>
      <c r="K8" s="4">
        <v>1407.19597512172</v>
      </c>
      <c r="L8" s="5">
        <v>8354993.4766790885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21</v>
      </c>
      <c r="F9" s="1" t="s">
        <v>15</v>
      </c>
      <c r="G9" s="1" t="s">
        <v>16</v>
      </c>
      <c r="H9" s="2">
        <f>'Commodity Prices'!B9</f>
        <v>0.47028849163720587</v>
      </c>
      <c r="I9" s="17">
        <v>0.87530095798293717</v>
      </c>
      <c r="J9" s="18">
        <f t="shared" si="0"/>
        <v>1.345589449620143</v>
      </c>
      <c r="K9" s="4">
        <v>1408.22482088988</v>
      </c>
      <c r="L9" s="5">
        <v>8806163.12441976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21</v>
      </c>
      <c r="F10" s="1" t="s">
        <v>15</v>
      </c>
      <c r="G10" s="1" t="s">
        <v>16</v>
      </c>
      <c r="H10" s="2">
        <f>'Commodity Prices'!B10</f>
        <v>0.50362937568359933</v>
      </c>
      <c r="I10" s="17">
        <v>0.92177403493455778</v>
      </c>
      <c r="J10" s="18">
        <f t="shared" si="0"/>
        <v>1.425403410618157</v>
      </c>
      <c r="K10" s="4">
        <v>1409.43658035522</v>
      </c>
      <c r="L10" s="5">
        <v>9281695.9331384283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21</v>
      </c>
      <c r="F11" s="1" t="s">
        <v>15</v>
      </c>
      <c r="G11" s="1" t="s">
        <v>16</v>
      </c>
      <c r="H11" s="2">
        <f>'Commodity Prices'!B11</f>
        <v>0.51307621024277394</v>
      </c>
      <c r="I11" s="17">
        <v>0.9706453694427174</v>
      </c>
      <c r="J11" s="18">
        <f t="shared" si="0"/>
        <v>1.4837215796854912</v>
      </c>
      <c r="K11" s="4">
        <v>1410.7499166272601</v>
      </c>
      <c r="L11" s="5">
        <v>9782907.5135279037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21</v>
      </c>
      <c r="F12" s="1" t="s">
        <v>15</v>
      </c>
      <c r="G12" s="1" t="s">
        <v>16</v>
      </c>
      <c r="H12" s="2">
        <f>'Commodity Prices'!B12</f>
        <v>0.5172001369968382</v>
      </c>
      <c r="I12" s="17">
        <v>1.0223143432225403</v>
      </c>
      <c r="J12" s="18">
        <f t="shared" si="0"/>
        <v>1.5395144802193785</v>
      </c>
      <c r="K12" s="4">
        <v>1411.7791937294901</v>
      </c>
      <c r="L12" s="5">
        <v>10311184.519258412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21</v>
      </c>
      <c r="F13" s="1" t="s">
        <v>15</v>
      </c>
      <c r="G13" s="1" t="s">
        <v>16</v>
      </c>
      <c r="H13" s="2">
        <f>'Commodity Prices'!B13</f>
        <v>0.53185014222071691</v>
      </c>
      <c r="I13" s="17">
        <v>1.0771017241824501</v>
      </c>
      <c r="J13" s="18">
        <f t="shared" si="0"/>
        <v>1.608951866403167</v>
      </c>
      <c r="K13" s="4">
        <v>1412.3265421424801</v>
      </c>
      <c r="L13" s="5">
        <v>10867988.483298367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21</v>
      </c>
      <c r="F14" s="1" t="s">
        <v>15</v>
      </c>
      <c r="G14" s="1" t="s">
        <v>16</v>
      </c>
      <c r="H14" s="2">
        <f>'Commodity Prices'!B14</f>
        <v>0.55381674320587526</v>
      </c>
      <c r="I14" s="17">
        <v>1.1351381944473837</v>
      </c>
      <c r="J14" s="18">
        <f t="shared" si="0"/>
        <v>1.6889549376532589</v>
      </c>
      <c r="K14" s="4">
        <v>1412.48458257365</v>
      </c>
      <c r="L14" s="5">
        <v>11454859.861396478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21</v>
      </c>
      <c r="F15" s="1" t="s">
        <v>15</v>
      </c>
      <c r="G15" s="1" t="s">
        <v>16</v>
      </c>
      <c r="H15" s="2">
        <f>'Commodity Prices'!B15</f>
        <v>0.58628820126888392</v>
      </c>
      <c r="I15" s="17">
        <v>1.1966001410203264</v>
      </c>
      <c r="J15" s="18">
        <f t="shared" si="0"/>
        <v>1.7828883422892103</v>
      </c>
      <c r="K15" s="4">
        <v>1412.29042313064</v>
      </c>
      <c r="L15" s="5">
        <v>12073422.293911889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21</v>
      </c>
      <c r="F16" s="1" t="s">
        <v>15</v>
      </c>
      <c r="G16" s="1" t="s">
        <v>16</v>
      </c>
      <c r="H16" s="2">
        <f>'Commodity Prices'!B16</f>
        <v>0.563386549377768</v>
      </c>
      <c r="I16" s="17">
        <v>1.2614560670797257</v>
      </c>
      <c r="J16" s="18">
        <f t="shared" si="0"/>
        <v>1.8248426164574938</v>
      </c>
      <c r="K16" s="4">
        <v>1412.0222650759299</v>
      </c>
      <c r="L16" s="5">
        <v>12725387.097783132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21</v>
      </c>
      <c r="F17" s="1" t="s">
        <v>15</v>
      </c>
      <c r="G17" s="1" t="s">
        <v>16</v>
      </c>
      <c r="H17" s="2">
        <f>'Commodity Prices'!B17</f>
        <v>0.60476374772354302</v>
      </c>
      <c r="I17" s="17">
        <v>1.3300913304618882</v>
      </c>
      <c r="J17" s="18">
        <f t="shared" si="0"/>
        <v>1.9348550781854312</v>
      </c>
      <c r="K17" s="4">
        <v>1411.47380559864</v>
      </c>
      <c r="L17" s="5">
        <v>13412558.001063421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21</v>
      </c>
      <c r="F18" s="1" t="s">
        <v>15</v>
      </c>
      <c r="G18" s="1" t="s">
        <v>16</v>
      </c>
      <c r="H18" s="2">
        <f>'Commodity Prices'!B18</f>
        <v>0.61094653453820214</v>
      </c>
      <c r="I18" s="17">
        <v>1.4026357438152164</v>
      </c>
      <c r="J18" s="18">
        <f t="shared" si="0"/>
        <v>2.0135822783534185</v>
      </c>
      <c r="K18" s="4">
        <v>1410.74979060959</v>
      </c>
      <c r="L18" s="5">
        <v>14136836.133120846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21</v>
      </c>
      <c r="F19" s="1" t="s">
        <v>15</v>
      </c>
      <c r="G19" s="1" t="s">
        <v>16</v>
      </c>
      <c r="H19" s="2">
        <f>'Commodity Prices'!B19</f>
        <v>0.63444775762326433</v>
      </c>
      <c r="I19" s="17">
        <v>1.479307050808863</v>
      </c>
      <c r="J19" s="18">
        <f t="shared" si="0"/>
        <v>2.1137548084321276</v>
      </c>
      <c r="K19" s="4">
        <v>1409.8638664437201</v>
      </c>
      <c r="L19" s="5">
        <v>14900225.284309372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21</v>
      </c>
      <c r="F20" s="1" t="s">
        <v>15</v>
      </c>
      <c r="G20" s="1" t="s">
        <v>16</v>
      </c>
      <c r="H20" s="2">
        <f>'Commodity Prices'!B20</f>
        <v>0.60730418712739187</v>
      </c>
      <c r="I20" s="17">
        <v>1.5603262802026381</v>
      </c>
      <c r="J20" s="18">
        <f t="shared" si="0"/>
        <v>2.1676304673300297</v>
      </c>
      <c r="K20" s="4">
        <v>1408.83682493263</v>
      </c>
      <c r="L20" s="5">
        <v>15704837.44966208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21</v>
      </c>
      <c r="F21" s="1" t="s">
        <v>15</v>
      </c>
      <c r="G21" s="1" t="s">
        <v>16</v>
      </c>
      <c r="H21" s="2">
        <f>'Commodity Prices'!B21</f>
        <v>0.62231509186646661</v>
      </c>
      <c r="I21" s="17">
        <v>1.645841765198599</v>
      </c>
      <c r="J21" s="18">
        <f t="shared" si="0"/>
        <v>2.2681568570650654</v>
      </c>
      <c r="K21" s="4">
        <v>1407.7600945999</v>
      </c>
      <c r="L21" s="5">
        <v>16552898.671943832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21</v>
      </c>
      <c r="F22" s="1" t="s">
        <v>15</v>
      </c>
      <c r="G22" s="1" t="s">
        <v>16</v>
      </c>
      <c r="H22" s="2">
        <f>'Commodity Prices'!B22</f>
        <v>0.63049356516719723</v>
      </c>
      <c r="I22" s="17">
        <v>1.7360676535921225</v>
      </c>
      <c r="J22" s="18">
        <f t="shared" si="0"/>
        <v>2.3665612187593199</v>
      </c>
      <c r="K22" s="4">
        <v>1406.6650417738299</v>
      </c>
      <c r="L22" s="5">
        <v>17446755.200228799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21</v>
      </c>
      <c r="F23" s="1" t="s">
        <v>15</v>
      </c>
      <c r="G23" s="1" t="s">
        <v>16</v>
      </c>
      <c r="H23" s="2">
        <f>'Commodity Prices'!B23</f>
        <v>0.62690442504762833</v>
      </c>
      <c r="I23" s="17">
        <v>1.8317357336869393</v>
      </c>
      <c r="J23" s="18">
        <f t="shared" si="0"/>
        <v>2.4586401587345676</v>
      </c>
      <c r="K23" s="4">
        <v>1405.19026722183</v>
      </c>
      <c r="L23" s="5">
        <v>18388879.981041156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21</v>
      </c>
      <c r="F24" s="1" t="s">
        <v>15</v>
      </c>
      <c r="G24" s="1" t="s">
        <v>16</v>
      </c>
      <c r="H24" s="2">
        <f>'Commodity Prices'!B24</f>
        <v>0.6007337667616035</v>
      </c>
      <c r="I24" s="17">
        <v>1.9330253738821668</v>
      </c>
      <c r="J24" s="18">
        <f t="shared" si="0"/>
        <v>2.5337591406437703</v>
      </c>
      <c r="K24" s="4">
        <v>1403.46312671841</v>
      </c>
      <c r="L24" s="5">
        <v>19381879.500017378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21</v>
      </c>
      <c r="F25" s="1" t="s">
        <v>15</v>
      </c>
      <c r="G25" s="1" t="s">
        <v>16</v>
      </c>
      <c r="H25" s="2">
        <f>'Commodity Prices'!B25</f>
        <v>0.63210578980407595</v>
      </c>
      <c r="I25" s="17">
        <v>2.0398260052119257</v>
      </c>
      <c r="J25" s="18">
        <f t="shared" si="0"/>
        <v>2.6719317950160018</v>
      </c>
      <c r="K25" s="4">
        <v>1401.7999765923</v>
      </c>
      <c r="L25" s="5">
        <v>20428500.993018318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21</v>
      </c>
      <c r="F26" s="1" t="s">
        <v>15</v>
      </c>
      <c r="G26" s="1" t="s">
        <v>16</v>
      </c>
      <c r="H26" s="2">
        <f>'Commodity Prices'!B26</f>
        <v>0.61158718049465088</v>
      </c>
      <c r="I26" s="17">
        <v>2.1528289957410358</v>
      </c>
      <c r="J26" s="18">
        <f t="shared" si="0"/>
        <v>2.7644161762356867</v>
      </c>
      <c r="K26" s="4">
        <v>1399.94266466315</v>
      </c>
      <c r="L26" s="5">
        <v>21531640.046641309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21</v>
      </c>
      <c r="F27" s="1" t="s">
        <v>15</v>
      </c>
      <c r="G27" s="1" t="s">
        <v>16</v>
      </c>
      <c r="H27" s="2">
        <f>'Commodity Prices'!B27</f>
        <v>0.60835355748317599</v>
      </c>
      <c r="I27" s="17">
        <v>2.2722794715181442</v>
      </c>
      <c r="J27" s="18">
        <f t="shared" si="0"/>
        <v>2.88063302900132</v>
      </c>
      <c r="K27" s="4">
        <v>1397.97256779599</v>
      </c>
      <c r="L27" s="5">
        <v>22694348.609159939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21</v>
      </c>
      <c r="F28" s="1" t="s">
        <v>15</v>
      </c>
      <c r="G28" s="1" t="s">
        <v>16</v>
      </c>
      <c r="H28" s="2">
        <f>H2</f>
        <v>0.45400191785799254</v>
      </c>
      <c r="I28" s="2">
        <v>0.62471838274071589</v>
      </c>
      <c r="J28" s="18">
        <f t="shared" si="0"/>
        <v>1.0787203005987085</v>
      </c>
      <c r="K28" s="3">
        <v>1365.4029502288502</v>
      </c>
      <c r="L28" s="5">
        <f>L2</f>
        <v>6094000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21</v>
      </c>
      <c r="F29" s="1" t="s">
        <v>15</v>
      </c>
      <c r="G29" s="1" t="s">
        <v>16</v>
      </c>
      <c r="H29" s="2">
        <f t="shared" ref="H29:H92" si="2">H3</f>
        <v>0.41306066808705916</v>
      </c>
      <c r="I29" s="2">
        <v>0.67008548740740248</v>
      </c>
      <c r="J29" s="18">
        <f t="shared" si="0"/>
        <v>1.0831461554944617</v>
      </c>
      <c r="K29" s="3">
        <v>1364.6136012285865</v>
      </c>
      <c r="L29" s="5">
        <f t="shared" ref="L29:L92" si="3">L3</f>
        <v>6423076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21</v>
      </c>
      <c r="F30" s="1" t="s">
        <v>15</v>
      </c>
      <c r="G30" s="1" t="s">
        <v>16</v>
      </c>
      <c r="H30" s="2">
        <f t="shared" si="2"/>
        <v>0.40181939759153135</v>
      </c>
      <c r="I30" s="2">
        <v>0.71896800315737508</v>
      </c>
      <c r="J30" s="18">
        <f t="shared" si="0"/>
        <v>1.1207874007489065</v>
      </c>
      <c r="K30" s="3">
        <v>1363.405777787872</v>
      </c>
      <c r="L30" s="5">
        <f t="shared" si="3"/>
        <v>6769922.1040000003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21</v>
      </c>
      <c r="F31" s="1" t="s">
        <v>15</v>
      </c>
      <c r="G31" s="1" t="s">
        <v>16</v>
      </c>
      <c r="H31" s="2">
        <f t="shared" si="2"/>
        <v>0.40774202053081093</v>
      </c>
      <c r="I31" s="2">
        <v>0.7707776900360277</v>
      </c>
      <c r="J31" s="18">
        <f t="shared" si="0"/>
        <v>1.1785197105668386</v>
      </c>
      <c r="K31" s="3">
        <v>1363.3279640304738</v>
      </c>
      <c r="L31" s="5">
        <f t="shared" si="3"/>
        <v>7135497.8976160008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21</v>
      </c>
      <c r="F32" s="1" t="s">
        <v>15</v>
      </c>
      <c r="G32" s="1" t="s">
        <v>16</v>
      </c>
      <c r="H32" s="2">
        <f t="shared" si="2"/>
        <v>0.40198561772508046</v>
      </c>
      <c r="I32" s="2">
        <v>0.82492200541459826</v>
      </c>
      <c r="J32" s="18">
        <f t="shared" si="0"/>
        <v>1.2269076231396787</v>
      </c>
      <c r="K32" s="3">
        <v>1365.5618489531123</v>
      </c>
      <c r="L32" s="5">
        <f t="shared" si="3"/>
        <v>7520814.7840872649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21</v>
      </c>
      <c r="F33" s="1" t="s">
        <v>15</v>
      </c>
      <c r="G33" s="1" t="s">
        <v>16</v>
      </c>
      <c r="H33" s="2">
        <f t="shared" si="2"/>
        <v>0.40758786229408328</v>
      </c>
      <c r="I33" s="2">
        <v>0.88329985775001785</v>
      </c>
      <c r="J33" s="18">
        <f t="shared" si="0"/>
        <v>1.2908877200441011</v>
      </c>
      <c r="K33" s="3">
        <v>1367.1333848019981</v>
      </c>
      <c r="L33" s="5">
        <f t="shared" si="3"/>
        <v>7926938.7824279778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21</v>
      </c>
      <c r="F34" s="1" t="s">
        <v>15</v>
      </c>
      <c r="G34" s="1" t="s">
        <v>16</v>
      </c>
      <c r="H34" s="2">
        <f t="shared" si="2"/>
        <v>0.4297813755932709</v>
      </c>
      <c r="I34" s="2">
        <v>0.94596211569510158</v>
      </c>
      <c r="J34" s="18">
        <f t="shared" si="0"/>
        <v>1.3757434912883726</v>
      </c>
      <c r="K34" s="3">
        <v>1368.4851549480647</v>
      </c>
      <c r="L34" s="5">
        <f t="shared" si="3"/>
        <v>8354993.4766790885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21</v>
      </c>
      <c r="F35" s="1" t="s">
        <v>15</v>
      </c>
      <c r="G35" s="1" t="s">
        <v>16</v>
      </c>
      <c r="H35" s="2">
        <f t="shared" si="2"/>
        <v>0.47028849163720587</v>
      </c>
      <c r="I35" s="2">
        <v>1.013992993651526</v>
      </c>
      <c r="J35" s="18">
        <f t="shared" si="0"/>
        <v>1.4842814852887318</v>
      </c>
      <c r="K35" s="3">
        <v>1368.5909560109974</v>
      </c>
      <c r="L35" s="5">
        <f t="shared" si="3"/>
        <v>8806163.12441976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21</v>
      </c>
      <c r="F36" s="1" t="s">
        <v>15</v>
      </c>
      <c r="G36" s="1" t="s">
        <v>16</v>
      </c>
      <c r="H36" s="2">
        <f t="shared" si="2"/>
        <v>0.50362937568359933</v>
      </c>
      <c r="I36" s="2">
        <v>1.0872262370602293</v>
      </c>
      <c r="J36" s="18">
        <f t="shared" si="0"/>
        <v>1.5908556127438285</v>
      </c>
      <c r="K36" s="3">
        <v>1368.306786555798</v>
      </c>
      <c r="L36" s="5">
        <f t="shared" si="3"/>
        <v>9281695.9331384283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21</v>
      </c>
      <c r="F37" s="1" t="s">
        <v>15</v>
      </c>
      <c r="G37" s="1" t="s">
        <v>16</v>
      </c>
      <c r="H37" s="2">
        <f t="shared" si="2"/>
        <v>0.51307621024277394</v>
      </c>
      <c r="I37" s="2">
        <v>1.1658754205476807</v>
      </c>
      <c r="J37" s="18">
        <f t="shared" si="0"/>
        <v>1.6789516307904546</v>
      </c>
      <c r="K37" s="3">
        <v>1367.8738408668323</v>
      </c>
      <c r="L37" s="5">
        <f t="shared" si="3"/>
        <v>9782907.5135279037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21</v>
      </c>
      <c r="F38" s="1" t="s">
        <v>15</v>
      </c>
      <c r="G38" s="1" t="s">
        <v>16</v>
      </c>
      <c r="H38" s="2">
        <f t="shared" si="2"/>
        <v>0.5172001369968382</v>
      </c>
      <c r="I38" s="2">
        <v>1.2503673243217117</v>
      </c>
      <c r="J38" s="18">
        <f t="shared" si="0"/>
        <v>1.7675674613185499</v>
      </c>
      <c r="K38" s="3">
        <v>1367.2733855601384</v>
      </c>
      <c r="L38" s="5">
        <f t="shared" si="3"/>
        <v>10311184.519258412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21</v>
      </c>
      <c r="F39" s="1" t="s">
        <v>15</v>
      </c>
      <c r="G39" s="1" t="s">
        <v>16</v>
      </c>
      <c r="H39" s="2">
        <f t="shared" si="2"/>
        <v>0.53185014222071691</v>
      </c>
      <c r="I39" s="2">
        <v>1.3411849024241635</v>
      </c>
      <c r="J39" s="18">
        <f t="shared" si="0"/>
        <v>1.8730350446448805</v>
      </c>
      <c r="K39" s="3">
        <v>1366.4668658783405</v>
      </c>
      <c r="L39" s="5">
        <f t="shared" si="3"/>
        <v>10867988.483298367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21</v>
      </c>
      <c r="F40" s="1" t="s">
        <v>15</v>
      </c>
      <c r="G40" s="1" t="s">
        <v>16</v>
      </c>
      <c r="H40" s="2">
        <f t="shared" si="2"/>
        <v>0.55381674320587526</v>
      </c>
      <c r="I40" s="2">
        <v>1.4390358991620982</v>
      </c>
      <c r="J40" s="18">
        <f t="shared" si="0"/>
        <v>1.9928526423679735</v>
      </c>
      <c r="K40" s="3">
        <v>1365.2460177648923</v>
      </c>
      <c r="L40" s="5">
        <f t="shared" si="3"/>
        <v>11454859.861396478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21</v>
      </c>
      <c r="F41" s="1" t="s">
        <v>15</v>
      </c>
      <c r="G41" s="1" t="s">
        <v>16</v>
      </c>
      <c r="H41" s="2">
        <f t="shared" si="2"/>
        <v>0.58628820126888392</v>
      </c>
      <c r="I41" s="2">
        <v>1.5446662059733591</v>
      </c>
      <c r="J41" s="18">
        <f t="shared" si="0"/>
        <v>2.1309544072422431</v>
      </c>
      <c r="K41" s="3">
        <v>1363.4608958372119</v>
      </c>
      <c r="L41" s="5">
        <f t="shared" si="3"/>
        <v>12073422.293911889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21</v>
      </c>
      <c r="F42" s="1" t="s">
        <v>15</v>
      </c>
      <c r="G42" s="1" t="s">
        <v>16</v>
      </c>
      <c r="H42" s="2">
        <f t="shared" si="2"/>
        <v>0.563386549377768</v>
      </c>
      <c r="I42" s="2">
        <v>1.6581037678187689</v>
      </c>
      <c r="J42" s="18">
        <f t="shared" si="0"/>
        <v>2.2214903171965368</v>
      </c>
      <c r="K42" s="3">
        <v>1361.6340753519228</v>
      </c>
      <c r="L42" s="5">
        <f t="shared" si="3"/>
        <v>12725387.097783132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21</v>
      </c>
      <c r="F43" s="1" t="s">
        <v>15</v>
      </c>
      <c r="G43" s="1" t="s">
        <v>16</v>
      </c>
      <c r="H43" s="2">
        <f t="shared" si="2"/>
        <v>0.60476374772354302</v>
      </c>
      <c r="I43" s="2">
        <v>1.7802947603784403</v>
      </c>
      <c r="J43" s="18">
        <f t="shared" si="0"/>
        <v>2.3850585081019835</v>
      </c>
      <c r="K43" s="3">
        <v>1359.4867811382137</v>
      </c>
      <c r="L43" s="5">
        <f t="shared" si="3"/>
        <v>13412558.001063421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21</v>
      </c>
      <c r="F44" s="1" t="s">
        <v>15</v>
      </c>
      <c r="G44" s="1" t="s">
        <v>16</v>
      </c>
      <c r="H44" s="2">
        <f t="shared" si="2"/>
        <v>0.61094653453820214</v>
      </c>
      <c r="I44" s="2">
        <v>1.911894741520336</v>
      </c>
      <c r="J44" s="18">
        <f t="shared" si="0"/>
        <v>2.5228412760585384</v>
      </c>
      <c r="K44" s="3">
        <v>1357.0558121395054</v>
      </c>
      <c r="L44" s="5">
        <f t="shared" si="3"/>
        <v>14136836.133120846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21</v>
      </c>
      <c r="F45" s="1" t="s">
        <v>15</v>
      </c>
      <c r="G45" s="1" t="s">
        <v>16</v>
      </c>
      <c r="H45" s="2">
        <f t="shared" si="2"/>
        <v>0.63444775762326433</v>
      </c>
      <c r="I45" s="2">
        <v>2.0537668057195715</v>
      </c>
      <c r="J45" s="18">
        <f t="shared" si="0"/>
        <v>2.6882145633428358</v>
      </c>
      <c r="K45" s="3">
        <v>1354.2702658150777</v>
      </c>
      <c r="L45" s="5">
        <f t="shared" si="3"/>
        <v>14900225.284309372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21</v>
      </c>
      <c r="F46" s="1" t="s">
        <v>15</v>
      </c>
      <c r="G46" s="1" t="s">
        <v>16</v>
      </c>
      <c r="H46" s="2">
        <f t="shared" si="2"/>
        <v>0.60730418712739187</v>
      </c>
      <c r="I46" s="2">
        <v>2.20676715039547</v>
      </c>
      <c r="J46" s="18">
        <f t="shared" si="0"/>
        <v>2.8140713375228619</v>
      </c>
      <c r="K46" s="3">
        <v>1351.1225687126932</v>
      </c>
      <c r="L46" s="5">
        <f t="shared" si="3"/>
        <v>15704837.44966208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21</v>
      </c>
      <c r="F47" s="1" t="s">
        <v>15</v>
      </c>
      <c r="G47" s="1" t="s">
        <v>16</v>
      </c>
      <c r="H47" s="2">
        <f t="shared" si="2"/>
        <v>0.62231509186646661</v>
      </c>
      <c r="I47" s="2">
        <v>2.3716318050641068</v>
      </c>
      <c r="J47" s="18">
        <f t="shared" si="0"/>
        <v>2.9939468969305736</v>
      </c>
      <c r="K47" s="3">
        <v>1347.717222726242</v>
      </c>
      <c r="L47" s="5">
        <f t="shared" si="3"/>
        <v>16552898.671943832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21</v>
      </c>
      <c r="F48" s="1" t="s">
        <v>15</v>
      </c>
      <c r="G48" s="1" t="s">
        <v>16</v>
      </c>
      <c r="H48" s="2">
        <f t="shared" si="2"/>
        <v>0.63049356516719723</v>
      </c>
      <c r="I48" s="2">
        <v>2.5491467096404965</v>
      </c>
      <c r="J48" s="18">
        <f t="shared" si="0"/>
        <v>3.179640274807694</v>
      </c>
      <c r="K48" s="3">
        <v>1344.1446217382534</v>
      </c>
      <c r="L48" s="5">
        <f t="shared" si="3"/>
        <v>17446755.200228799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21</v>
      </c>
      <c r="F49" s="1" t="s">
        <v>15</v>
      </c>
      <c r="G49" s="1" t="s">
        <v>16</v>
      </c>
      <c r="H49" s="2">
        <f t="shared" si="2"/>
        <v>0.62690442504762833</v>
      </c>
      <c r="I49" s="2">
        <v>2.7409330816222894</v>
      </c>
      <c r="J49" s="18">
        <f t="shared" si="0"/>
        <v>3.3678375066699178</v>
      </c>
      <c r="K49" s="3">
        <v>1340.0999232259735</v>
      </c>
      <c r="L49" s="5">
        <f t="shared" si="3"/>
        <v>18388879.981041156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21</v>
      </c>
      <c r="F50" s="1" t="s">
        <v>15</v>
      </c>
      <c r="G50" s="1" t="s">
        <v>16</v>
      </c>
      <c r="H50" s="2">
        <f t="shared" si="2"/>
        <v>0.6007337667616035</v>
      </c>
      <c r="I50" s="2">
        <v>2.9478363766224187</v>
      </c>
      <c r="J50" s="18">
        <f t="shared" si="0"/>
        <v>3.5485701433840222</v>
      </c>
      <c r="K50" s="3">
        <v>1335.7556704158569</v>
      </c>
      <c r="L50" s="5">
        <f t="shared" si="3"/>
        <v>19381879.500017378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21</v>
      </c>
      <c r="F51" s="1" t="s">
        <v>15</v>
      </c>
      <c r="G51" s="1" t="s">
        <v>16</v>
      </c>
      <c r="H51" s="2">
        <f t="shared" si="2"/>
        <v>0.63210578980407595</v>
      </c>
      <c r="I51" s="2">
        <v>3.1702987343932967</v>
      </c>
      <c r="J51" s="18">
        <f t="shared" si="0"/>
        <v>3.8024045241973727</v>
      </c>
      <c r="K51" s="3">
        <v>1331.4504178854916</v>
      </c>
      <c r="L51" s="5">
        <f t="shared" si="3"/>
        <v>20428500.993018318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21</v>
      </c>
      <c r="F52" s="1" t="s">
        <v>15</v>
      </c>
      <c r="G52" s="1" t="s">
        <v>16</v>
      </c>
      <c r="H52" s="2">
        <f t="shared" si="2"/>
        <v>0.61158718049465088</v>
      </c>
      <c r="I52" s="2">
        <v>3.4101148275910163</v>
      </c>
      <c r="J52" s="18">
        <f t="shared" si="0"/>
        <v>4.0217020080856667</v>
      </c>
      <c r="K52" s="3">
        <v>1326.9390284159201</v>
      </c>
      <c r="L52" s="5">
        <f t="shared" si="3"/>
        <v>21531640.046641309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21</v>
      </c>
      <c r="F53" s="1" t="s">
        <v>15</v>
      </c>
      <c r="G53" s="1" t="s">
        <v>16</v>
      </c>
      <c r="H53" s="2">
        <f t="shared" si="2"/>
        <v>0.60835355748317599</v>
      </c>
      <c r="I53" s="2">
        <v>3.6684446080049633</v>
      </c>
      <c r="J53" s="18">
        <f t="shared" si="0"/>
        <v>4.2767981654881391</v>
      </c>
      <c r="K53" s="3">
        <v>1322.3085027276304</v>
      </c>
      <c r="L53" s="5">
        <f t="shared" si="3"/>
        <v>22694348.609159939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21</v>
      </c>
      <c r="F54" s="1" t="s">
        <v>15</v>
      </c>
      <c r="G54" s="1" t="s">
        <v>16</v>
      </c>
      <c r="H54" s="2">
        <f t="shared" si="2"/>
        <v>0.45400191785799254</v>
      </c>
      <c r="I54" s="2">
        <v>0.62541103547653154</v>
      </c>
      <c r="J54" s="18">
        <f t="shared" si="0"/>
        <v>1.079412953334524</v>
      </c>
      <c r="K54" s="3">
        <v>1363.8907445987622</v>
      </c>
      <c r="L54" s="5">
        <f t="shared" si="3"/>
        <v>6094000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21</v>
      </c>
      <c r="F55" s="1" t="s">
        <v>15</v>
      </c>
      <c r="G55" s="1" t="s">
        <v>16</v>
      </c>
      <c r="H55" s="2">
        <f t="shared" si="2"/>
        <v>0.41306066808705916</v>
      </c>
      <c r="I55" s="2">
        <v>0.6712019358570066</v>
      </c>
      <c r="J55" s="18">
        <f t="shared" si="0"/>
        <v>1.0842626039440657</v>
      </c>
      <c r="K55" s="3">
        <v>1362.3437616199521</v>
      </c>
      <c r="L55" s="5">
        <f t="shared" si="3"/>
        <v>6423076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21</v>
      </c>
      <c r="F56" s="1" t="s">
        <v>15</v>
      </c>
      <c r="G56" s="1" t="s">
        <v>16</v>
      </c>
      <c r="H56" s="2">
        <f t="shared" si="2"/>
        <v>0.40181939759153135</v>
      </c>
      <c r="I56" s="2">
        <v>0.72058063925475346</v>
      </c>
      <c r="J56" s="18">
        <f t="shared" si="0"/>
        <v>1.1224000368462848</v>
      </c>
      <c r="K56" s="3">
        <v>1360.3545198815968</v>
      </c>
      <c r="L56" s="5">
        <f t="shared" si="3"/>
        <v>6769922.1040000003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21</v>
      </c>
      <c r="F57" s="1" t="s">
        <v>15</v>
      </c>
      <c r="G57" s="1" t="s">
        <v>16</v>
      </c>
      <c r="H57" s="2">
        <f t="shared" si="2"/>
        <v>0.40774202053081093</v>
      </c>
      <c r="I57" s="2">
        <v>0.77296336209426653</v>
      </c>
      <c r="J57" s="18">
        <f t="shared" si="0"/>
        <v>1.1807053826250775</v>
      </c>
      <c r="K57" s="3">
        <v>1359.4729458196191</v>
      </c>
      <c r="L57" s="5">
        <f t="shared" si="3"/>
        <v>7135497.8976160008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21</v>
      </c>
      <c r="F58" s="1" t="s">
        <v>15</v>
      </c>
      <c r="G58" s="1" t="s">
        <v>16</v>
      </c>
      <c r="H58" s="2">
        <f t="shared" si="2"/>
        <v>0.40198561772508046</v>
      </c>
      <c r="I58" s="2">
        <v>0.82776715829197201</v>
      </c>
      <c r="J58" s="18">
        <f t="shared" si="0"/>
        <v>1.2297527760170524</v>
      </c>
      <c r="K58" s="3">
        <v>1360.868219609569</v>
      </c>
      <c r="L58" s="5">
        <f t="shared" si="3"/>
        <v>7520814.7840872649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21</v>
      </c>
      <c r="F59" s="1" t="s">
        <v>15</v>
      </c>
      <c r="G59" s="1" t="s">
        <v>16</v>
      </c>
      <c r="H59" s="2">
        <f t="shared" si="2"/>
        <v>0.40758786229408328</v>
      </c>
      <c r="I59" s="2">
        <v>0.88685207808334277</v>
      </c>
      <c r="J59" s="18">
        <f t="shared" si="0"/>
        <v>1.294439940377426</v>
      </c>
      <c r="K59" s="3">
        <v>1361.6574332562154</v>
      </c>
      <c r="L59" s="5">
        <f t="shared" si="3"/>
        <v>7926938.7824279778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21</v>
      </c>
      <c r="F60" s="1" t="s">
        <v>15</v>
      </c>
      <c r="G60" s="1" t="s">
        <v>16</v>
      </c>
      <c r="H60" s="2">
        <f t="shared" si="2"/>
        <v>0.4297813755932709</v>
      </c>
      <c r="I60" s="2">
        <v>0.95034275472068475</v>
      </c>
      <c r="J60" s="18">
        <f t="shared" si="0"/>
        <v>1.3801241303139555</v>
      </c>
      <c r="K60" s="3">
        <v>1362.1770735259481</v>
      </c>
      <c r="L60" s="5">
        <f t="shared" si="3"/>
        <v>8354993.4766790885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21</v>
      </c>
      <c r="F61" s="1" t="s">
        <v>15</v>
      </c>
      <c r="G61" s="1" t="s">
        <v>16</v>
      </c>
      <c r="H61" s="2">
        <f t="shared" si="2"/>
        <v>0.47028849163720587</v>
      </c>
      <c r="I61" s="2">
        <v>1.0193160580001301</v>
      </c>
      <c r="J61" s="18">
        <f t="shared" si="0"/>
        <v>1.489604549637336</v>
      </c>
      <c r="K61" s="3">
        <v>1361.4439110207934</v>
      </c>
      <c r="L61" s="5">
        <f t="shared" si="3"/>
        <v>8806163.12441976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21</v>
      </c>
      <c r="F62" s="1" t="s">
        <v>15</v>
      </c>
      <c r="G62" s="1" t="s">
        <v>16</v>
      </c>
      <c r="H62" s="2">
        <f t="shared" si="2"/>
        <v>0.50362937568359933</v>
      </c>
      <c r="I62" s="2">
        <v>1.0935986512834235</v>
      </c>
      <c r="J62" s="18">
        <f t="shared" si="0"/>
        <v>1.5972280269670227</v>
      </c>
      <c r="K62" s="3">
        <v>1360.333644290024</v>
      </c>
      <c r="L62" s="5">
        <f t="shared" si="3"/>
        <v>9281695.9331384283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21</v>
      </c>
      <c r="F63" s="1" t="s">
        <v>15</v>
      </c>
      <c r="G63" s="1" t="s">
        <v>16</v>
      </c>
      <c r="H63" s="2">
        <f t="shared" si="2"/>
        <v>0.51307621024277394</v>
      </c>
      <c r="I63" s="2">
        <v>1.173385818987891</v>
      </c>
      <c r="J63" s="18">
        <f t="shared" si="0"/>
        <v>1.6864620292306649</v>
      </c>
      <c r="K63" s="3">
        <v>1359.1185982223353</v>
      </c>
      <c r="L63" s="5">
        <f t="shared" si="3"/>
        <v>9782907.5135279037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21</v>
      </c>
      <c r="F64" s="1" t="s">
        <v>15</v>
      </c>
      <c r="G64" s="1" t="s">
        <v>16</v>
      </c>
      <c r="H64" s="2">
        <f t="shared" si="2"/>
        <v>0.5172001369968382</v>
      </c>
      <c r="I64" s="2">
        <v>1.2590754350804316</v>
      </c>
      <c r="J64" s="18">
        <f t="shared" si="0"/>
        <v>1.7762755720772698</v>
      </c>
      <c r="K64" s="3">
        <v>1357.8169481242455</v>
      </c>
      <c r="L64" s="5">
        <f t="shared" si="3"/>
        <v>10311184.519258412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21</v>
      </c>
      <c r="F65" s="1" t="s">
        <v>15</v>
      </c>
      <c r="G65" s="1" t="s">
        <v>16</v>
      </c>
      <c r="H65" s="2">
        <f t="shared" si="2"/>
        <v>0.53185014222071691</v>
      </c>
      <c r="I65" s="2">
        <v>1.3511129031789322</v>
      </c>
      <c r="J65" s="18">
        <f t="shared" si="0"/>
        <v>1.8829630453996491</v>
      </c>
      <c r="K65" s="3">
        <v>1356.42604394267</v>
      </c>
      <c r="L65" s="5">
        <f t="shared" si="3"/>
        <v>10867988.483298367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21</v>
      </c>
      <c r="F66" s="1" t="s">
        <v>15</v>
      </c>
      <c r="G66" s="1" t="s">
        <v>16</v>
      </c>
      <c r="H66" s="2">
        <f t="shared" si="2"/>
        <v>0.55381674320587526</v>
      </c>
      <c r="I66" s="2">
        <v>1.4501967082028764</v>
      </c>
      <c r="J66" s="18">
        <f t="shared" ref="J66:J105" si="4">H66+I66</f>
        <v>2.0040134514087518</v>
      </c>
      <c r="K66" s="3">
        <v>1354.7389948129237</v>
      </c>
      <c r="L66" s="5">
        <f t="shared" si="3"/>
        <v>11454859.861396478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5">_xlfn.CONCAT(B67, " ", C67)</f>
        <v>2024 AAFS 4 Demand Constant RR</v>
      </c>
      <c r="E67" s="1" t="s">
        <v>21</v>
      </c>
      <c r="F67" s="1" t="s">
        <v>15</v>
      </c>
      <c r="G67" s="1" t="s">
        <v>16</v>
      </c>
      <c r="H67" s="2">
        <f t="shared" si="2"/>
        <v>0.58628820126888392</v>
      </c>
      <c r="I67" s="2">
        <v>1.5570892411885442</v>
      </c>
      <c r="J67" s="18">
        <f t="shared" si="4"/>
        <v>2.1433774424574281</v>
      </c>
      <c r="K67" s="3">
        <v>1352.582699343744</v>
      </c>
      <c r="L67" s="5">
        <f t="shared" si="3"/>
        <v>12073422.293911889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5"/>
        <v>2024 AAFS 4 Demand Constant RR</v>
      </c>
      <c r="E68" s="1" t="s">
        <v>21</v>
      </c>
      <c r="F68" s="1" t="s">
        <v>15</v>
      </c>
      <c r="G68" s="1" t="s">
        <v>16</v>
      </c>
      <c r="H68" s="2">
        <f t="shared" si="2"/>
        <v>0.563386549377768</v>
      </c>
      <c r="I68" s="2">
        <v>1.6718371182406726</v>
      </c>
      <c r="J68" s="18">
        <f t="shared" si="4"/>
        <v>2.2352236676184405</v>
      </c>
      <c r="K68" s="3">
        <v>1350.4488960666995</v>
      </c>
      <c r="L68" s="5">
        <f t="shared" si="3"/>
        <v>12725387.097783132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5"/>
        <v>2024 AAFS 4 Demand Constant RR</v>
      </c>
      <c r="E69" s="1" t="s">
        <v>21</v>
      </c>
      <c r="F69" s="1" t="s">
        <v>15</v>
      </c>
      <c r="G69" s="1" t="s">
        <v>16</v>
      </c>
      <c r="H69" s="2">
        <f t="shared" si="2"/>
        <v>0.60476374772354302</v>
      </c>
      <c r="I69" s="2">
        <v>1.7954188575720516</v>
      </c>
      <c r="J69" s="18">
        <f t="shared" si="4"/>
        <v>2.4001826052955946</v>
      </c>
      <c r="K69" s="3">
        <v>1348.0348516206811</v>
      </c>
      <c r="L69" s="5">
        <f t="shared" si="3"/>
        <v>13412558.001063421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5"/>
        <v>2024 AAFS 4 Demand Constant RR</v>
      </c>
      <c r="E70" s="1" t="s">
        <v>21</v>
      </c>
      <c r="F70" s="1" t="s">
        <v>15</v>
      </c>
      <c r="G70" s="1" t="s">
        <v>16</v>
      </c>
      <c r="H70" s="2">
        <f t="shared" si="2"/>
        <v>0.61094653453820214</v>
      </c>
      <c r="I70" s="2">
        <v>1.9285123369764785</v>
      </c>
      <c r="J70" s="18">
        <f t="shared" si="4"/>
        <v>2.5394588715146806</v>
      </c>
      <c r="K70" s="3">
        <v>1345.3623404073533</v>
      </c>
      <c r="L70" s="5">
        <f t="shared" si="3"/>
        <v>14136836.133120846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5"/>
        <v>2024 AAFS 4 Demand Constant RR</v>
      </c>
      <c r="E71" s="1" t="s">
        <v>21</v>
      </c>
      <c r="F71" s="1" t="s">
        <v>15</v>
      </c>
      <c r="G71" s="1" t="s">
        <v>16</v>
      </c>
      <c r="H71" s="2">
        <f t="shared" si="2"/>
        <v>0.63444775762326433</v>
      </c>
      <c r="I71" s="2">
        <v>2.0719957271921583</v>
      </c>
      <c r="J71" s="18">
        <f t="shared" si="4"/>
        <v>2.7064434848154226</v>
      </c>
      <c r="K71" s="3">
        <v>1342.3557208166396</v>
      </c>
      <c r="L71" s="5">
        <f t="shared" si="3"/>
        <v>14900225.284309372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5"/>
        <v>2024 AAFS 4 Demand Constant RR</v>
      </c>
      <c r="E72" s="1" t="s">
        <v>21</v>
      </c>
      <c r="F72" s="1" t="s">
        <v>15</v>
      </c>
      <c r="G72" s="1" t="s">
        <v>16</v>
      </c>
      <c r="H72" s="2">
        <f t="shared" si="2"/>
        <v>0.60730418712739187</v>
      </c>
      <c r="I72" s="2">
        <v>2.2267285059984387</v>
      </c>
      <c r="J72" s="18">
        <f t="shared" si="4"/>
        <v>2.8340326931258306</v>
      </c>
      <c r="K72" s="3">
        <v>1339.0105227292618</v>
      </c>
      <c r="L72" s="5">
        <f t="shared" si="3"/>
        <v>15704837.44966208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5"/>
        <v>2024 AAFS 4 Demand Constant RR</v>
      </c>
      <c r="E73" s="1" t="s">
        <v>21</v>
      </c>
      <c r="F73" s="1" t="s">
        <v>15</v>
      </c>
      <c r="G73" s="1" t="s">
        <v>16</v>
      </c>
      <c r="H73" s="2">
        <f t="shared" si="2"/>
        <v>0.62231509186646661</v>
      </c>
      <c r="I73" s="2">
        <v>2.3934404857851419</v>
      </c>
      <c r="J73" s="18">
        <f t="shared" si="4"/>
        <v>3.0157555776516087</v>
      </c>
      <c r="K73" s="3">
        <v>1335.437019902216</v>
      </c>
      <c r="L73" s="5">
        <f t="shared" si="3"/>
        <v>16552898.671943832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5"/>
        <v>2024 AAFS 4 Demand Constant RR</v>
      </c>
      <c r="E74" s="1" t="s">
        <v>21</v>
      </c>
      <c r="F74" s="1" t="s">
        <v>15</v>
      </c>
      <c r="G74" s="1" t="s">
        <v>16</v>
      </c>
      <c r="H74" s="2">
        <f t="shared" si="2"/>
        <v>0.63049356516719723</v>
      </c>
      <c r="I74" s="2">
        <v>2.5729120783120072</v>
      </c>
      <c r="J74" s="18">
        <f t="shared" si="4"/>
        <v>3.2034056434792042</v>
      </c>
      <c r="K74" s="3">
        <v>1331.7290818709155</v>
      </c>
      <c r="L74" s="5">
        <f t="shared" si="3"/>
        <v>17446755.200228799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5"/>
        <v>2024 AAFS 4 Demand Constant RR</v>
      </c>
      <c r="E75" s="1" t="s">
        <v>21</v>
      </c>
      <c r="F75" s="1" t="s">
        <v>15</v>
      </c>
      <c r="G75" s="1" t="s">
        <v>16</v>
      </c>
      <c r="H75" s="2">
        <f t="shared" si="2"/>
        <v>0.62690442504762833</v>
      </c>
      <c r="I75" s="2">
        <v>2.7667787619809907</v>
      </c>
      <c r="J75" s="18">
        <f t="shared" si="4"/>
        <v>3.393683187028619</v>
      </c>
      <c r="K75" s="3">
        <v>1327.5814686460999</v>
      </c>
      <c r="L75" s="5">
        <f t="shared" si="3"/>
        <v>18388879.981041156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5"/>
        <v>2024 AAFS 4 Demand Constant RR</v>
      </c>
      <c r="E76" s="1" t="s">
        <v>21</v>
      </c>
      <c r="F76" s="1" t="s">
        <v>15</v>
      </c>
      <c r="G76" s="1" t="s">
        <v>16</v>
      </c>
      <c r="H76" s="2">
        <f t="shared" si="2"/>
        <v>0.6007337667616035</v>
      </c>
      <c r="I76" s="2">
        <v>2.9758887260862239</v>
      </c>
      <c r="J76" s="18">
        <f t="shared" si="4"/>
        <v>3.5766224928478274</v>
      </c>
      <c r="K76" s="3">
        <v>1323.1641092676532</v>
      </c>
      <c r="L76" s="5">
        <f t="shared" si="3"/>
        <v>19381879.500017378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5"/>
        <v>2024 AAFS 4 Demand Constant RR</v>
      </c>
      <c r="E77" s="1" t="s">
        <v>21</v>
      </c>
      <c r="F77" s="1" t="s">
        <v>15</v>
      </c>
      <c r="G77" s="1" t="s">
        <v>16</v>
      </c>
      <c r="H77" s="2">
        <f t="shared" si="2"/>
        <v>0.63210578980407595</v>
      </c>
      <c r="I77" s="2">
        <v>3.2006861164428595</v>
      </c>
      <c r="J77" s="18">
        <f t="shared" si="4"/>
        <v>3.8327919062469356</v>
      </c>
      <c r="K77" s="3">
        <v>1318.8095993058485</v>
      </c>
      <c r="L77" s="5">
        <f t="shared" si="3"/>
        <v>20428500.993018318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5"/>
        <v>2024 AAFS 4 Demand Constant RR</v>
      </c>
      <c r="E78" s="1" t="s">
        <v>21</v>
      </c>
      <c r="F78" s="1" t="s">
        <v>15</v>
      </c>
      <c r="G78" s="1" t="s">
        <v>16</v>
      </c>
      <c r="H78" s="2">
        <f t="shared" si="2"/>
        <v>0.61158718049465088</v>
      </c>
      <c r="I78" s="2">
        <v>3.4406133951496205</v>
      </c>
      <c r="J78" s="18">
        <f t="shared" si="4"/>
        <v>4.0522005756442709</v>
      </c>
      <c r="K78" s="3">
        <v>1315.1766666052781</v>
      </c>
      <c r="L78" s="5">
        <f t="shared" si="3"/>
        <v>21531640.046641309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5"/>
        <v>2024 AAFS 4 Demand Constant RR</v>
      </c>
      <c r="E79" s="1" t="s">
        <v>21</v>
      </c>
      <c r="F79" s="1" t="s">
        <v>15</v>
      </c>
      <c r="G79" s="1" t="s">
        <v>16</v>
      </c>
      <c r="H79" s="2">
        <f t="shared" si="2"/>
        <v>0.60835355748317599</v>
      </c>
      <c r="I79" s="2">
        <v>3.6988539141589625</v>
      </c>
      <c r="J79" s="18">
        <f t="shared" si="4"/>
        <v>4.3072074716421387</v>
      </c>
      <c r="K79" s="3">
        <v>1311.4374369806005</v>
      </c>
      <c r="L79" s="5">
        <f t="shared" si="3"/>
        <v>22694348.609159939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5"/>
        <v>2024 AAFS 3 Demand Constant RR</v>
      </c>
      <c r="E80" s="1" t="s">
        <v>21</v>
      </c>
      <c r="F80" s="1" t="s">
        <v>15</v>
      </c>
      <c r="G80" s="1" t="s">
        <v>16</v>
      </c>
      <c r="H80" s="2">
        <f t="shared" si="2"/>
        <v>0.45400191785799254</v>
      </c>
      <c r="I80" s="2">
        <v>0.6252648009889552</v>
      </c>
      <c r="J80" s="18">
        <f t="shared" si="4"/>
        <v>1.0792667188469478</v>
      </c>
      <c r="K80" s="3">
        <v>1364.2097260348371</v>
      </c>
      <c r="L80" s="5">
        <f t="shared" si="3"/>
        <v>6094000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5"/>
        <v>2024 AAFS 3 Demand Constant RR</v>
      </c>
      <c r="E81" s="1" t="s">
        <v>21</v>
      </c>
      <c r="F81" s="1" t="s">
        <v>15</v>
      </c>
      <c r="G81" s="1" t="s">
        <v>16</v>
      </c>
      <c r="H81" s="2">
        <f t="shared" si="2"/>
        <v>0.41306066808705916</v>
      </c>
      <c r="I81" s="2">
        <v>0.67096291323483293</v>
      </c>
      <c r="J81" s="18">
        <f t="shared" si="4"/>
        <v>1.0840235813218921</v>
      </c>
      <c r="K81" s="3">
        <v>1362.8290805128165</v>
      </c>
      <c r="L81" s="5">
        <f t="shared" si="3"/>
        <v>6423076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5"/>
        <v>2024 AAFS 3 Demand Constant RR</v>
      </c>
      <c r="E82" s="1" t="s">
        <v>21</v>
      </c>
      <c r="F82" s="1" t="s">
        <v>15</v>
      </c>
      <c r="G82" s="1" t="s">
        <v>16</v>
      </c>
      <c r="H82" s="2">
        <f t="shared" si="2"/>
        <v>0.40181939759153135</v>
      </c>
      <c r="I82" s="2">
        <v>0.72021679028161956</v>
      </c>
      <c r="J82" s="18">
        <f t="shared" si="4"/>
        <v>1.1220361878731508</v>
      </c>
      <c r="K82" s="3">
        <v>1361.0417623922351</v>
      </c>
      <c r="L82" s="5">
        <f t="shared" si="3"/>
        <v>6769922.1040000003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5"/>
        <v>2024 AAFS 3 Demand Constant RR</v>
      </c>
      <c r="E83" s="1" t="s">
        <v>21</v>
      </c>
      <c r="F83" s="1" t="s">
        <v>15</v>
      </c>
      <c r="G83" s="1" t="s">
        <v>16</v>
      </c>
      <c r="H83" s="2">
        <f t="shared" si="2"/>
        <v>0.40774202053081093</v>
      </c>
      <c r="I83" s="2">
        <v>0.77244369737942231</v>
      </c>
      <c r="J83" s="18">
        <f t="shared" si="4"/>
        <v>1.1801857179102333</v>
      </c>
      <c r="K83" s="3">
        <v>1360.3875369064833</v>
      </c>
      <c r="L83" s="5">
        <f t="shared" si="3"/>
        <v>7135497.8976160008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5"/>
        <v>2024 AAFS 3 Demand Constant RR</v>
      </c>
      <c r="E84" s="1" t="s">
        <v>21</v>
      </c>
      <c r="F84" s="1" t="s">
        <v>15</v>
      </c>
      <c r="G84" s="1" t="s">
        <v>16</v>
      </c>
      <c r="H84" s="2">
        <f t="shared" si="2"/>
        <v>0.40198561772508046</v>
      </c>
      <c r="I84" s="2">
        <v>0.8270534222142244</v>
      </c>
      <c r="J84" s="18">
        <f t="shared" si="4"/>
        <v>1.229039039939305</v>
      </c>
      <c r="K84" s="3">
        <v>1362.0426307410714</v>
      </c>
      <c r="L84" s="5">
        <f t="shared" si="3"/>
        <v>7520814.7840872649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5"/>
        <v>2024 AAFS 3 Demand Constant RR</v>
      </c>
      <c r="E85" s="1" t="s">
        <v>21</v>
      </c>
      <c r="F85" s="1" t="s">
        <v>15</v>
      </c>
      <c r="G85" s="1" t="s">
        <v>16</v>
      </c>
      <c r="H85" s="2">
        <f t="shared" si="2"/>
        <v>0.40758786229408328</v>
      </c>
      <c r="I85" s="2">
        <v>0.88571434974768237</v>
      </c>
      <c r="J85" s="18">
        <f t="shared" si="4"/>
        <v>1.2933022120417657</v>
      </c>
      <c r="K85" s="3">
        <v>1363.406525664755</v>
      </c>
      <c r="L85" s="5">
        <f t="shared" si="3"/>
        <v>7926938.7824279778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5"/>
        <v>2024 AAFS 3 Demand Constant RR</v>
      </c>
      <c r="E86" s="1" t="s">
        <v>21</v>
      </c>
      <c r="F86" s="1" t="s">
        <v>15</v>
      </c>
      <c r="G86" s="1" t="s">
        <v>16</v>
      </c>
      <c r="H86" s="2">
        <f t="shared" si="2"/>
        <v>0.4297813755932709</v>
      </c>
      <c r="I86" s="2">
        <v>0.94861543538554949</v>
      </c>
      <c r="J86" s="18">
        <f t="shared" si="4"/>
        <v>1.3783968109788205</v>
      </c>
      <c r="K86" s="3">
        <v>1364.6574409216389</v>
      </c>
      <c r="L86" s="5">
        <f t="shared" si="3"/>
        <v>8354993.4766790885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5"/>
        <v>2024 AAFS 3 Demand Constant RR</v>
      </c>
      <c r="E87" s="1" t="s">
        <v>21</v>
      </c>
      <c r="F87" s="1" t="s">
        <v>15</v>
      </c>
      <c r="G87" s="1" t="s">
        <v>16</v>
      </c>
      <c r="H87" s="2">
        <f t="shared" si="2"/>
        <v>0.47028849163720587</v>
      </c>
      <c r="I87" s="2">
        <v>1.0168965282843969</v>
      </c>
      <c r="J87" s="18">
        <f t="shared" si="4"/>
        <v>1.4871850199216028</v>
      </c>
      <c r="K87" s="3">
        <v>1364.6832317455642</v>
      </c>
      <c r="L87" s="5">
        <f t="shared" si="3"/>
        <v>8806163.12441976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5"/>
        <v>2024 AAFS 3 Demand Constant RR</v>
      </c>
      <c r="E88" s="1" t="s">
        <v>21</v>
      </c>
      <c r="F88" s="1" t="s">
        <v>15</v>
      </c>
      <c r="G88" s="1" t="s">
        <v>16</v>
      </c>
      <c r="H88" s="2">
        <f t="shared" si="2"/>
        <v>0.50362937568359933</v>
      </c>
      <c r="I88" s="2">
        <v>1.0903731559825778</v>
      </c>
      <c r="J88" s="18">
        <f t="shared" si="4"/>
        <v>1.594002531666177</v>
      </c>
      <c r="K88" s="3">
        <v>1364.3577251775307</v>
      </c>
      <c r="L88" s="5">
        <f t="shared" si="3"/>
        <v>9281695.9331384283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5"/>
        <v>2024 AAFS 3 Demand Constant RR</v>
      </c>
      <c r="E89" s="1" t="s">
        <v>21</v>
      </c>
      <c r="F89" s="1" t="s">
        <v>15</v>
      </c>
      <c r="G89" s="1" t="s">
        <v>16</v>
      </c>
      <c r="H89" s="2">
        <f t="shared" si="2"/>
        <v>0.51307621024277394</v>
      </c>
      <c r="I89" s="2">
        <v>1.1690511185311361</v>
      </c>
      <c r="J89" s="18">
        <f t="shared" si="4"/>
        <v>1.68212732877391</v>
      </c>
      <c r="K89" s="3">
        <v>1364.1580459548697</v>
      </c>
      <c r="L89" s="5">
        <f t="shared" si="3"/>
        <v>9782907.5135279037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5"/>
        <v>2024 AAFS 3 Demand Constant RR</v>
      </c>
      <c r="E90" s="1" t="s">
        <v>21</v>
      </c>
      <c r="F90" s="1" t="s">
        <v>15</v>
      </c>
      <c r="G90" s="1" t="s">
        <v>16</v>
      </c>
      <c r="H90" s="2">
        <f t="shared" si="2"/>
        <v>0.5172001369968382</v>
      </c>
      <c r="I90" s="2">
        <v>1.2534904124661408</v>
      </c>
      <c r="J90" s="18">
        <f t="shared" si="4"/>
        <v>1.770690549462979</v>
      </c>
      <c r="K90" s="3">
        <v>1363.8668056149156</v>
      </c>
      <c r="L90" s="5">
        <f t="shared" si="3"/>
        <v>10311184.519258412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5"/>
        <v>2024 AAFS 3 Demand Constant RR</v>
      </c>
      <c r="E91" s="1" t="s">
        <v>21</v>
      </c>
      <c r="F91" s="1" t="s">
        <v>15</v>
      </c>
      <c r="G91" s="1" t="s">
        <v>16</v>
      </c>
      <c r="H91" s="2">
        <f t="shared" si="2"/>
        <v>0.53185014222071691</v>
      </c>
      <c r="I91" s="2">
        <v>1.3441288200807935</v>
      </c>
      <c r="J91" s="18">
        <f t="shared" si="4"/>
        <v>1.8759789623015104</v>
      </c>
      <c r="K91" s="3">
        <v>1363.4740233222101</v>
      </c>
      <c r="L91" s="5">
        <f t="shared" si="3"/>
        <v>10867988.483298367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5"/>
        <v>2024 AAFS 3 Demand Constant RR</v>
      </c>
      <c r="E92" s="1" t="s">
        <v>21</v>
      </c>
      <c r="F92" s="1" t="s">
        <v>15</v>
      </c>
      <c r="G92" s="1" t="s">
        <v>16</v>
      </c>
      <c r="H92" s="2">
        <f t="shared" si="2"/>
        <v>0.55381674320587526</v>
      </c>
      <c r="I92" s="2">
        <v>1.4416575867588339</v>
      </c>
      <c r="J92" s="18">
        <f t="shared" si="4"/>
        <v>1.9954743299647091</v>
      </c>
      <c r="K92" s="3">
        <v>1362.7632863700439</v>
      </c>
      <c r="L92" s="5">
        <f t="shared" si="3"/>
        <v>11454859.861396478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5"/>
        <v>2024 AAFS 3 Demand Constant RR</v>
      </c>
      <c r="E93" s="1" t="s">
        <v>21</v>
      </c>
      <c r="F93" s="1" t="s">
        <v>15</v>
      </c>
      <c r="G93" s="1" t="s">
        <v>16</v>
      </c>
      <c r="H93" s="2">
        <f t="shared" ref="H93:H105" si="6">H67</f>
        <v>0.58628820126888392</v>
      </c>
      <c r="I93" s="2">
        <v>1.546825350252321</v>
      </c>
      <c r="J93" s="18">
        <f t="shared" si="4"/>
        <v>2.133113551521205</v>
      </c>
      <c r="K93" s="3">
        <v>1361.5577017937765</v>
      </c>
      <c r="L93" s="5">
        <f t="shared" ref="L93:L105" si="7">L67</f>
        <v>12073422.293911889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5"/>
        <v>2024 AAFS 3 Demand Constant RR</v>
      </c>
      <c r="E94" s="1" t="s">
        <v>21</v>
      </c>
      <c r="F94" s="1" t="s">
        <v>15</v>
      </c>
      <c r="G94" s="1" t="s">
        <v>16</v>
      </c>
      <c r="H94" s="2">
        <f t="shared" si="6"/>
        <v>0.563386549377768</v>
      </c>
      <c r="I94" s="2">
        <v>1.659688194706872</v>
      </c>
      <c r="J94" s="18">
        <f t="shared" si="4"/>
        <v>2.2230747440846401</v>
      </c>
      <c r="K94" s="3">
        <v>1360.3341868260986</v>
      </c>
      <c r="L94" s="5">
        <f t="shared" si="7"/>
        <v>12725387.097783132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5"/>
        <v>2024 AAFS 3 Demand Constant RR</v>
      </c>
      <c r="E95" s="1" t="s">
        <v>21</v>
      </c>
      <c r="F95" s="1" t="s">
        <v>15</v>
      </c>
      <c r="G95" s="1" t="s">
        <v>16</v>
      </c>
      <c r="H95" s="2">
        <f t="shared" si="6"/>
        <v>0.60476374772354302</v>
      </c>
      <c r="I95" s="2">
        <v>1.7812320863498703</v>
      </c>
      <c r="J95" s="18">
        <f t="shared" si="4"/>
        <v>2.3859958340734133</v>
      </c>
      <c r="K95" s="3">
        <v>1358.7713874073563</v>
      </c>
      <c r="L95" s="5">
        <f t="shared" si="7"/>
        <v>13412558.001063421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5"/>
        <v>2024 AAFS 3 Demand Constant RR</v>
      </c>
      <c r="E96" s="1" t="s">
        <v>21</v>
      </c>
      <c r="F96" s="1" t="s">
        <v>15</v>
      </c>
      <c r="G96" s="1" t="s">
        <v>16</v>
      </c>
      <c r="H96" s="2">
        <f t="shared" si="6"/>
        <v>0.61094653453820214</v>
      </c>
      <c r="I96" s="2">
        <v>1.9121675244028724</v>
      </c>
      <c r="J96" s="18">
        <f t="shared" si="4"/>
        <v>2.5231140589410748</v>
      </c>
      <c r="K96" s="3">
        <v>1356.8622194801417</v>
      </c>
      <c r="L96" s="5">
        <f t="shared" si="7"/>
        <v>14136836.133120846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5"/>
        <v>2024 AAFS 3 Demand Constant RR</v>
      </c>
      <c r="E97" s="1" t="s">
        <v>21</v>
      </c>
      <c r="F97" s="1" t="s">
        <v>15</v>
      </c>
      <c r="G97" s="1" t="s">
        <v>16</v>
      </c>
      <c r="H97" s="2">
        <f t="shared" si="6"/>
        <v>0.63444775762326433</v>
      </c>
      <c r="I97" s="2">
        <v>2.0534109185279932</v>
      </c>
      <c r="J97" s="18">
        <f t="shared" si="4"/>
        <v>2.6878586761512575</v>
      </c>
      <c r="K97" s="3">
        <v>1354.5049813496989</v>
      </c>
      <c r="L97" s="5">
        <f t="shared" si="7"/>
        <v>14900225.284309372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5"/>
        <v>2024 AAFS 3 Demand Constant RR</v>
      </c>
      <c r="E98" s="1" t="s">
        <v>21</v>
      </c>
      <c r="F98" s="1" t="s">
        <v>15</v>
      </c>
      <c r="G98" s="1" t="s">
        <v>16</v>
      </c>
      <c r="H98" s="2">
        <f t="shared" si="6"/>
        <v>0.60730418712739187</v>
      </c>
      <c r="I98" s="2">
        <v>2.2058577862940698</v>
      </c>
      <c r="J98" s="18">
        <f t="shared" si="4"/>
        <v>2.8131619734214617</v>
      </c>
      <c r="K98" s="3">
        <v>1351.6795685193956</v>
      </c>
      <c r="L98" s="5">
        <f t="shared" si="7"/>
        <v>15704837.44966208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5"/>
        <v>2024 AAFS 3 Demand Constant RR</v>
      </c>
      <c r="E99" s="1" t="s">
        <v>21</v>
      </c>
      <c r="F99" s="1" t="s">
        <v>15</v>
      </c>
      <c r="G99" s="1" t="s">
        <v>16</v>
      </c>
      <c r="H99" s="2">
        <f t="shared" si="6"/>
        <v>0.62231509186646661</v>
      </c>
      <c r="I99" s="2">
        <v>2.3702391468933453</v>
      </c>
      <c r="J99" s="18">
        <f t="shared" si="4"/>
        <v>2.9925542387598121</v>
      </c>
      <c r="K99" s="3">
        <v>1348.5090877178257</v>
      </c>
      <c r="L99" s="5">
        <f t="shared" si="7"/>
        <v>16552898.671943832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5"/>
        <v>2024 AAFS 3 Demand Constant RR</v>
      </c>
      <c r="E100" s="1" t="s">
        <v>21</v>
      </c>
      <c r="F100" s="1" t="s">
        <v>15</v>
      </c>
      <c r="G100" s="1" t="s">
        <v>16</v>
      </c>
      <c r="H100" s="2">
        <f t="shared" si="6"/>
        <v>0.63049356516719723</v>
      </c>
      <c r="I100" s="2">
        <v>2.5473290203835148</v>
      </c>
      <c r="J100" s="18">
        <f t="shared" si="4"/>
        <v>3.1778225855507118</v>
      </c>
      <c r="K100" s="3">
        <v>1345.1037586299592</v>
      </c>
      <c r="L100" s="5">
        <f t="shared" si="7"/>
        <v>17446755.200228799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5"/>
        <v>2024 AAFS 3 Demand Constant RR</v>
      </c>
      <c r="E101" s="1" t="s">
        <v>21</v>
      </c>
      <c r="F101" s="1" t="s">
        <v>15</v>
      </c>
      <c r="G101" s="1" t="s">
        <v>16</v>
      </c>
      <c r="H101" s="2">
        <f t="shared" si="6"/>
        <v>0.62690442504762833</v>
      </c>
      <c r="I101" s="2">
        <v>2.7387292491568771</v>
      </c>
      <c r="J101" s="18">
        <f t="shared" si="4"/>
        <v>3.3656336742045054</v>
      </c>
      <c r="K101" s="3">
        <v>1341.1782903988556</v>
      </c>
      <c r="L101" s="5">
        <f t="shared" si="7"/>
        <v>18388879.981041156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5"/>
        <v>2024 AAFS 3 Demand Constant RR</v>
      </c>
      <c r="E102" s="1" t="s">
        <v>21</v>
      </c>
      <c r="F102" s="1" t="s">
        <v>15</v>
      </c>
      <c r="G102" s="1" t="s">
        <v>16</v>
      </c>
      <c r="H102" s="2">
        <f t="shared" si="6"/>
        <v>0.6007337667616035</v>
      </c>
      <c r="I102" s="2">
        <v>2.9452353301882574</v>
      </c>
      <c r="J102" s="18">
        <f t="shared" si="4"/>
        <v>3.545969096949861</v>
      </c>
      <c r="K102" s="3">
        <v>1336.9353257350208</v>
      </c>
      <c r="L102" s="5">
        <f t="shared" si="7"/>
        <v>19381879.500017378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5"/>
        <v>2024 AAFS 3 Demand Constant RR</v>
      </c>
      <c r="E103" s="1" t="s">
        <v>21</v>
      </c>
      <c r="F103" s="1" t="s">
        <v>15</v>
      </c>
      <c r="G103" s="1" t="s">
        <v>16</v>
      </c>
      <c r="H103" s="2">
        <f t="shared" si="6"/>
        <v>0.63210578980407595</v>
      </c>
      <c r="I103" s="2">
        <v>3.1672710360918943</v>
      </c>
      <c r="J103" s="18">
        <f t="shared" si="4"/>
        <v>3.7993768258959704</v>
      </c>
      <c r="K103" s="3">
        <v>1332.723195024769</v>
      </c>
      <c r="L103" s="5">
        <f t="shared" si="7"/>
        <v>20428500.993018318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5"/>
        <v>2024 AAFS 3 Demand Constant RR</v>
      </c>
      <c r="E104" s="1" t="s">
        <v>21</v>
      </c>
      <c r="F104" s="1" t="s">
        <v>15</v>
      </c>
      <c r="G104" s="1" t="s">
        <v>16</v>
      </c>
      <c r="H104" s="2">
        <f t="shared" si="6"/>
        <v>0.61158718049465088</v>
      </c>
      <c r="I104" s="2">
        <v>3.4066188524107042</v>
      </c>
      <c r="J104" s="18">
        <f t="shared" si="4"/>
        <v>4.0182060329053551</v>
      </c>
      <c r="K104" s="3">
        <v>1328.3007733337136</v>
      </c>
      <c r="L104" s="5">
        <f t="shared" si="7"/>
        <v>21531640.046641309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5"/>
        <v>2024 AAFS 3 Demand Constant RR</v>
      </c>
      <c r="E105" s="1" t="s">
        <v>21</v>
      </c>
      <c r="F105" s="1" t="s">
        <v>15</v>
      </c>
      <c r="G105" s="1" t="s">
        <v>16</v>
      </c>
      <c r="H105" s="2">
        <f t="shared" si="6"/>
        <v>0.60835355748317599</v>
      </c>
      <c r="I105" s="2">
        <v>3.6644299673421004</v>
      </c>
      <c r="J105" s="18">
        <f t="shared" si="4"/>
        <v>4.2727835248252761</v>
      </c>
      <c r="K105" s="3">
        <v>1323.7571846593935</v>
      </c>
      <c r="L105" s="5">
        <f t="shared" si="7"/>
        <v>22694348.609159939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3F0E-5270-48FE-9F9F-25F403A3CF77}">
  <dimension ref="A1:L105"/>
  <sheetViews>
    <sheetView zoomScaleNormal="100" workbookViewId="0">
      <pane ySplit="1" topLeftCell="A68" activePane="bottomLeft" state="frozen"/>
      <selection pane="bottomLeft" activeCell="J1" sqref="J1:J1048576"/>
    </sheetView>
  </sheetViews>
  <sheetFormatPr defaultRowHeight="15" x14ac:dyDescent="0.2"/>
  <cols>
    <col min="1" max="1" width="4.77734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18.77734375" style="1" bestFit="1" customWidth="1"/>
    <col min="6" max="6" width="5.5546875" style="1" bestFit="1" customWidth="1"/>
    <col min="7" max="7" width="11.77734375" style="1" bestFit="1" customWidth="1"/>
    <col min="8" max="8" width="16" style="2" bestFit="1" customWidth="1"/>
    <col min="9" max="9" width="18.6640625" style="2" bestFit="1" customWidth="1"/>
    <col min="10" max="10" width="14.5546875" style="18" bestFit="1" customWidth="1"/>
    <col min="11" max="11" width="11.33203125" style="3" bestFit="1" customWidth="1"/>
    <col min="12" max="12" width="20.33203125" style="1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6" t="s">
        <v>9</v>
      </c>
      <c r="K1" s="3" t="s">
        <v>10</v>
      </c>
      <c r="L1" s="5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22</v>
      </c>
      <c r="F2" s="1" t="s">
        <v>15</v>
      </c>
      <c r="G2" s="1" t="s">
        <v>16</v>
      </c>
      <c r="H2" s="2">
        <f>'Commodity Prices'!B2</f>
        <v>0.45400191785799254</v>
      </c>
      <c r="I2" s="17">
        <v>0.15652497266188939</v>
      </c>
      <c r="J2" s="18">
        <f>H2+I2</f>
        <v>0.61052689051988196</v>
      </c>
      <c r="K2" s="3">
        <v>748.42768430000012</v>
      </c>
      <c r="L2" s="5">
        <v>6094000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0">_xlfn.CONCAT(B3, " ", C3)</f>
        <v>2023 Base Demand Constant RR</v>
      </c>
      <c r="E3" s="1" t="s">
        <v>22</v>
      </c>
      <c r="F3" s="1" t="s">
        <v>15</v>
      </c>
      <c r="G3" s="1" t="s">
        <v>16</v>
      </c>
      <c r="H3" s="2">
        <f>'Commodity Prices'!B3</f>
        <v>0.41306066808705916</v>
      </c>
      <c r="I3" s="17">
        <v>0.22151772808450473</v>
      </c>
      <c r="J3" s="18">
        <f t="shared" ref="J3:J66" si="1">H3+I3</f>
        <v>0.63457839617156386</v>
      </c>
      <c r="K3" s="3">
        <v>1140.239910062</v>
      </c>
      <c r="L3" s="5">
        <v>6423076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0"/>
        <v>2023 Base Demand Constant RR</v>
      </c>
      <c r="E4" s="1" t="s">
        <v>22</v>
      </c>
      <c r="F4" s="1" t="s">
        <v>15</v>
      </c>
      <c r="G4" s="1" t="s">
        <v>16</v>
      </c>
      <c r="H4" s="2">
        <f>'Commodity Prices'!B4</f>
        <v>0.40181939759153135</v>
      </c>
      <c r="I4" s="17">
        <v>0.15325078409710488</v>
      </c>
      <c r="J4" s="18">
        <f t="shared" si="1"/>
        <v>0.5550701816886362</v>
      </c>
      <c r="K4" s="3">
        <v>1266.8775432760001</v>
      </c>
      <c r="L4" s="5">
        <v>6769922.1040000003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0"/>
        <v>2023 Base Demand Constant RR</v>
      </c>
      <c r="E5" s="1" t="s">
        <v>22</v>
      </c>
      <c r="F5" s="1" t="s">
        <v>15</v>
      </c>
      <c r="G5" s="1" t="s">
        <v>16</v>
      </c>
      <c r="H5" s="2">
        <f>'Commodity Prices'!B5</f>
        <v>0.40774202053081093</v>
      </c>
      <c r="I5" s="17">
        <v>0.14538008421432955</v>
      </c>
      <c r="J5" s="18">
        <f t="shared" si="1"/>
        <v>0.55312210474514045</v>
      </c>
      <c r="K5" s="3">
        <v>1279.2277445520001</v>
      </c>
      <c r="L5" s="5">
        <v>7135497.8976160008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0"/>
        <v>2023 Base Demand Constant RR</v>
      </c>
      <c r="E6" s="1" t="s">
        <v>22</v>
      </c>
      <c r="F6" s="1" t="s">
        <v>15</v>
      </c>
      <c r="G6" s="1" t="s">
        <v>16</v>
      </c>
      <c r="H6" s="2">
        <f>'Commodity Prices'!B6</f>
        <v>0.40198561772508046</v>
      </c>
      <c r="I6" s="17">
        <v>0.15175125618538751</v>
      </c>
      <c r="J6" s="18">
        <f t="shared" si="1"/>
        <v>0.553736873910468</v>
      </c>
      <c r="K6" s="3">
        <v>1375.8505742060004</v>
      </c>
      <c r="L6" s="5">
        <v>7520814.7840872649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0"/>
        <v>2023 Base Demand Constant RR</v>
      </c>
      <c r="E7" s="1" t="s">
        <v>22</v>
      </c>
      <c r="F7" s="1" t="s">
        <v>15</v>
      </c>
      <c r="G7" s="1" t="s">
        <v>16</v>
      </c>
      <c r="H7" s="2">
        <f>'Commodity Prices'!B7</f>
        <v>0.40758786229408328</v>
      </c>
      <c r="I7" s="17">
        <v>0.14871319571089647</v>
      </c>
      <c r="J7" s="18">
        <f t="shared" si="1"/>
        <v>0.55630105800497975</v>
      </c>
      <c r="K7" s="3">
        <v>821.53298930299979</v>
      </c>
      <c r="L7" s="5">
        <v>7926938.7824279778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0"/>
        <v>2023 Base Demand Constant RR</v>
      </c>
      <c r="E8" s="1" t="s">
        <v>22</v>
      </c>
      <c r="F8" s="1" t="s">
        <v>15</v>
      </c>
      <c r="G8" s="1" t="s">
        <v>16</v>
      </c>
      <c r="H8" s="2">
        <f>'Commodity Prices'!B8</f>
        <v>0.4297813755932709</v>
      </c>
      <c r="I8" s="17">
        <v>0.26250427414022348</v>
      </c>
      <c r="J8" s="18">
        <f t="shared" si="1"/>
        <v>0.69228564973349438</v>
      </c>
      <c r="K8" s="3">
        <v>747.09896479300005</v>
      </c>
      <c r="L8" s="5">
        <v>8354993.4766790885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0"/>
        <v>2023 Base Demand Constant RR</v>
      </c>
      <c r="E9" s="1" t="s">
        <v>22</v>
      </c>
      <c r="F9" s="1" t="s">
        <v>15</v>
      </c>
      <c r="G9" s="1" t="s">
        <v>16</v>
      </c>
      <c r="H9" s="2">
        <f>'Commodity Prices'!B9</f>
        <v>0.47028849163720587</v>
      </c>
      <c r="I9" s="17">
        <v>0.30424528942872953</v>
      </c>
      <c r="J9" s="18">
        <f t="shared" si="1"/>
        <v>0.7745337810659354</v>
      </c>
      <c r="K9" s="3">
        <v>1022.747041645</v>
      </c>
      <c r="L9" s="5">
        <v>8806163.12441976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0"/>
        <v>2023 Base Demand Constant RR</v>
      </c>
      <c r="E10" s="1" t="s">
        <v>22</v>
      </c>
      <c r="F10" s="1" t="s">
        <v>15</v>
      </c>
      <c r="G10" s="1" t="s">
        <v>16</v>
      </c>
      <c r="H10" s="2">
        <f>'Commodity Prices'!B10</f>
        <v>0.50362937568359933</v>
      </c>
      <c r="I10" s="17">
        <v>0.23424718275584822</v>
      </c>
      <c r="J10" s="18">
        <f t="shared" si="1"/>
        <v>0.73787655843944755</v>
      </c>
      <c r="K10" s="3">
        <v>1042.30944</v>
      </c>
      <c r="L10" s="5">
        <v>9281695.9331384283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0"/>
        <v>2023 Base Demand Constant RR</v>
      </c>
      <c r="E11" s="1" t="s">
        <v>22</v>
      </c>
      <c r="F11" s="1" t="s">
        <v>15</v>
      </c>
      <c r="G11" s="1" t="s">
        <v>16</v>
      </c>
      <c r="H11" s="2">
        <f>'Commodity Prices'!B11</f>
        <v>0.51307621024277394</v>
      </c>
      <c r="I11" s="17">
        <v>0.24226269723585092</v>
      </c>
      <c r="J11" s="18">
        <f t="shared" si="1"/>
        <v>0.75533890747862487</v>
      </c>
      <c r="K11" s="3">
        <v>1086.6826699999999</v>
      </c>
      <c r="L11" s="5">
        <v>9782907.5135279037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0"/>
        <v>2023 Base Demand Constant RR</v>
      </c>
      <c r="E12" s="1" t="s">
        <v>22</v>
      </c>
      <c r="F12" s="1" t="s">
        <v>15</v>
      </c>
      <c r="G12" s="1" t="s">
        <v>16</v>
      </c>
      <c r="H12" s="2">
        <f>'Commodity Prices'!B12</f>
        <v>0.5172001369968382</v>
      </c>
      <c r="I12" s="17">
        <v>0.24491821691458829</v>
      </c>
      <c r="J12" s="18">
        <f t="shared" si="1"/>
        <v>0.76211835391142646</v>
      </c>
      <c r="K12" s="3">
        <v>1248.12283</v>
      </c>
      <c r="L12" s="5">
        <v>10311184.519258412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0"/>
        <v>2023 Base Demand Constant RR</v>
      </c>
      <c r="E13" s="1" t="s">
        <v>22</v>
      </c>
      <c r="F13" s="1" t="s">
        <v>15</v>
      </c>
      <c r="G13" s="1" t="s">
        <v>16</v>
      </c>
      <c r="H13" s="2">
        <f>'Commodity Prices'!B13</f>
        <v>0.53185014222071691</v>
      </c>
      <c r="I13" s="17">
        <v>0.22475383653574921</v>
      </c>
      <c r="J13" s="18">
        <f t="shared" si="1"/>
        <v>0.75660397875646612</v>
      </c>
      <c r="K13" s="3">
        <v>1282.5823399999999</v>
      </c>
      <c r="L13" s="5">
        <v>10867988.483298367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0"/>
        <v>2023 Base Demand Constant RR</v>
      </c>
      <c r="E14" s="1" t="s">
        <v>22</v>
      </c>
      <c r="F14" s="1" t="s">
        <v>15</v>
      </c>
      <c r="G14" s="1" t="s">
        <v>16</v>
      </c>
      <c r="H14" s="2">
        <f>'Commodity Prices'!B14</f>
        <v>0.55381674320587526</v>
      </c>
      <c r="I14" s="17">
        <v>0.2305259370824613</v>
      </c>
      <c r="J14" s="18">
        <f t="shared" si="1"/>
        <v>0.78434268028833654</v>
      </c>
      <c r="K14" s="3">
        <v>1316.8240800000001</v>
      </c>
      <c r="L14" s="5">
        <v>11454859.861396478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0"/>
        <v>2023 Base Demand Constant RR</v>
      </c>
      <c r="E15" s="1" t="s">
        <v>22</v>
      </c>
      <c r="F15" s="1" t="s">
        <v>15</v>
      </c>
      <c r="G15" s="1" t="s">
        <v>16</v>
      </c>
      <c r="H15" s="2">
        <f>'Commodity Prices'!B15</f>
        <v>0.58628820126888392</v>
      </c>
      <c r="I15" s="17">
        <v>0.23665620892038017</v>
      </c>
      <c r="J15" s="18">
        <f t="shared" si="1"/>
        <v>0.82294441018926412</v>
      </c>
      <c r="K15" s="3">
        <v>1046.9587934690096</v>
      </c>
      <c r="L15" s="5">
        <v>12073422.293911889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0"/>
        <v>2023 Base Demand Constant RR</v>
      </c>
      <c r="E16" s="1" t="s">
        <v>22</v>
      </c>
      <c r="F16" s="1" t="s">
        <v>15</v>
      </c>
      <c r="G16" s="1" t="s">
        <v>16</v>
      </c>
      <c r="H16" s="2">
        <f>'Commodity Prices'!B16</f>
        <v>0.563386549377768</v>
      </c>
      <c r="I16" s="17">
        <v>0.3137304588724818</v>
      </c>
      <c r="J16" s="18">
        <f t="shared" si="1"/>
        <v>0.87711700825024974</v>
      </c>
      <c r="K16" s="3">
        <v>975.88176274998773</v>
      </c>
      <c r="L16" s="5">
        <v>12725387.097783132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0"/>
        <v>2023 Base Demand Constant RR</v>
      </c>
      <c r="E17" s="1" t="s">
        <v>22</v>
      </c>
      <c r="F17" s="1" t="s">
        <v>15</v>
      </c>
      <c r="G17" s="1" t="s">
        <v>16</v>
      </c>
      <c r="H17" s="2">
        <f>'Commodity Prices'!B17</f>
        <v>0.60476374772354302</v>
      </c>
      <c r="I17" s="17">
        <v>0.35475594533665727</v>
      </c>
      <c r="J17" s="18">
        <f t="shared" si="1"/>
        <v>0.95951969306020035</v>
      </c>
      <c r="K17" s="3">
        <v>907.20985717632163</v>
      </c>
      <c r="L17" s="5">
        <v>13412558.001063421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0"/>
        <v>2023 Base Demand Constant RR</v>
      </c>
      <c r="E18" s="1" t="s">
        <v>22</v>
      </c>
      <c r="F18" s="1" t="s">
        <v>15</v>
      </c>
      <c r="G18" s="1" t="s">
        <v>16</v>
      </c>
      <c r="H18" s="2">
        <f>'Commodity Prices'!B18</f>
        <v>0.61094653453820214</v>
      </c>
      <c r="I18" s="17">
        <v>0.40221636337824684</v>
      </c>
      <c r="J18" s="18">
        <f t="shared" si="1"/>
        <v>1.0131628979164491</v>
      </c>
      <c r="K18" s="3">
        <v>838.53795160265508</v>
      </c>
      <c r="L18" s="5">
        <v>14136836.133120846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0"/>
        <v>2023 Base Demand Constant RR</v>
      </c>
      <c r="E19" s="1" t="s">
        <v>22</v>
      </c>
      <c r="F19" s="1" t="s">
        <v>15</v>
      </c>
      <c r="G19" s="1" t="s">
        <v>16</v>
      </c>
      <c r="H19" s="2">
        <f>'Commodity Prices'!B19</f>
        <v>0.63444775762326433</v>
      </c>
      <c r="I19" s="17">
        <v>0.4586542086930111</v>
      </c>
      <c r="J19" s="18">
        <f t="shared" si="1"/>
        <v>1.0931019663162753</v>
      </c>
      <c r="K19" s="3">
        <v>771.28357152166416</v>
      </c>
      <c r="L19" s="5">
        <v>14900225.284309372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0"/>
        <v>2023 Base Demand Constant RR</v>
      </c>
      <c r="E20" s="1" t="s">
        <v>22</v>
      </c>
      <c r="F20" s="1" t="s">
        <v>15</v>
      </c>
      <c r="G20" s="1" t="s">
        <v>16</v>
      </c>
      <c r="H20" s="2">
        <f>'Commodity Prices'!B20</f>
        <v>0.60730418712739187</v>
      </c>
      <c r="I20" s="17">
        <v>0.52557492405393769</v>
      </c>
      <c r="J20" s="18">
        <f t="shared" si="1"/>
        <v>1.1328791111813294</v>
      </c>
      <c r="K20" s="3">
        <v>701.19414045532244</v>
      </c>
      <c r="L20" s="5">
        <v>15704837.44966208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0"/>
        <v>2023 Base Demand Constant RR</v>
      </c>
      <c r="E21" s="1" t="s">
        <v>22</v>
      </c>
      <c r="F21" s="1" t="s">
        <v>15</v>
      </c>
      <c r="G21" s="1" t="s">
        <v>16</v>
      </c>
      <c r="H21" s="2">
        <f>'Commodity Prices'!B21</f>
        <v>0.62231509186646661</v>
      </c>
      <c r="I21" s="17">
        <v>0.60932787985584347</v>
      </c>
      <c r="J21" s="18">
        <f t="shared" si="1"/>
        <v>1.2316429717223101</v>
      </c>
      <c r="K21" s="3">
        <v>787.34011970205222</v>
      </c>
      <c r="L21" s="5">
        <v>16552898.671943832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0"/>
        <v>2023 Base Demand Constant RR</v>
      </c>
      <c r="E22" s="1" t="s">
        <v>22</v>
      </c>
      <c r="F22" s="1" t="s">
        <v>15</v>
      </c>
      <c r="G22" s="1" t="s">
        <v>16</v>
      </c>
      <c r="H22" s="2">
        <f>'Commodity Prices'!B22</f>
        <v>0.63049356516719723</v>
      </c>
      <c r="I22" s="17">
        <v>0.57196250160074424</v>
      </c>
      <c r="J22" s="18">
        <f t="shared" si="1"/>
        <v>1.2024560667679416</v>
      </c>
      <c r="K22" s="3">
        <v>828.24171233130915</v>
      </c>
      <c r="L22" s="5">
        <v>17446755.200228799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0"/>
        <v>2023 Base Demand Constant RR</v>
      </c>
      <c r="E23" s="1" t="s">
        <v>22</v>
      </c>
      <c r="F23" s="1" t="s">
        <v>15</v>
      </c>
      <c r="G23" s="1" t="s">
        <v>16</v>
      </c>
      <c r="H23" s="2">
        <f>'Commodity Prices'!B23</f>
        <v>0.62690442504762833</v>
      </c>
      <c r="I23" s="17">
        <v>0.57307762302995635</v>
      </c>
      <c r="J23" s="18">
        <f t="shared" si="1"/>
        <v>1.1999820480775847</v>
      </c>
      <c r="K23" s="3">
        <v>620.21689024912541</v>
      </c>
      <c r="L23" s="5">
        <v>18388879.981041156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0"/>
        <v>2023 Base Demand Constant RR</v>
      </c>
      <c r="E24" s="1" t="s">
        <v>22</v>
      </c>
      <c r="F24" s="1" t="s">
        <v>15</v>
      </c>
      <c r="G24" s="1" t="s">
        <v>16</v>
      </c>
      <c r="H24" s="2">
        <f>'Commodity Prices'!B24</f>
        <v>0.6007337667616035</v>
      </c>
      <c r="I24" s="17">
        <v>0.80661737276000578</v>
      </c>
      <c r="J24" s="18">
        <f t="shared" si="1"/>
        <v>1.4073511395216092</v>
      </c>
      <c r="K24" s="3">
        <v>610.69831366701169</v>
      </c>
      <c r="L24" s="5">
        <v>19381879.500017378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0"/>
        <v>2023 Base Demand Constant RR</v>
      </c>
      <c r="E25" s="1" t="s">
        <v>22</v>
      </c>
      <c r="F25" s="1" t="s">
        <v>15</v>
      </c>
      <c r="G25" s="1" t="s">
        <v>16</v>
      </c>
      <c r="H25" s="2">
        <f>'Commodity Prices'!B25</f>
        <v>0.63210578980407595</v>
      </c>
      <c r="I25" s="17">
        <v>0.86342585783455128</v>
      </c>
      <c r="J25" s="18">
        <f t="shared" si="1"/>
        <v>1.4955316476386273</v>
      </c>
      <c r="K25" s="3">
        <v>618.97606383279685</v>
      </c>
      <c r="L25" s="5">
        <v>20428500.993018318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0"/>
        <v>2023 Base Demand Constant RR</v>
      </c>
      <c r="E26" s="1" t="s">
        <v>22</v>
      </c>
      <c r="F26" s="1" t="s">
        <v>15</v>
      </c>
      <c r="G26" s="1" t="s">
        <v>16</v>
      </c>
      <c r="H26" s="2">
        <f>'Commodity Prices'!B26</f>
        <v>0.61158718049465088</v>
      </c>
      <c r="I26" s="17">
        <v>0.89788047464046816</v>
      </c>
      <c r="J26" s="18">
        <f t="shared" si="1"/>
        <v>1.5094676551351189</v>
      </c>
      <c r="K26" s="3">
        <v>491.61492361645861</v>
      </c>
      <c r="L26" s="5">
        <v>21531640.046641309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0"/>
        <v>2023 Base Demand Constant RR</v>
      </c>
      <c r="E27" s="1" t="s">
        <v>22</v>
      </c>
      <c r="F27" s="1" t="s">
        <v>15</v>
      </c>
      <c r="G27" s="1" t="s">
        <v>16</v>
      </c>
      <c r="H27" s="2">
        <f>'Commodity Prices'!B27</f>
        <v>0.60835355748317599</v>
      </c>
      <c r="I27" s="17">
        <v>1.1915381043832787</v>
      </c>
      <c r="J27" s="18">
        <f t="shared" si="1"/>
        <v>1.7998916618664547</v>
      </c>
      <c r="K27" s="3">
        <v>500.80271402966423</v>
      </c>
      <c r="L27" s="5">
        <v>22694348.609159939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0"/>
        <v>2024 AAFS 2 Demand Constant RR</v>
      </c>
      <c r="E28" s="1" t="s">
        <v>22</v>
      </c>
      <c r="F28" s="1" t="s">
        <v>15</v>
      </c>
      <c r="G28" s="1" t="s">
        <v>16</v>
      </c>
      <c r="H28" s="2">
        <f>H2</f>
        <v>0.45400191785799254</v>
      </c>
      <c r="I28" s="2">
        <v>0.15652497266188939</v>
      </c>
      <c r="J28" s="18">
        <f t="shared" si="1"/>
        <v>0.61052689051988196</v>
      </c>
      <c r="K28" s="3">
        <v>1004.9260048</v>
      </c>
      <c r="L28" s="5">
        <f>L2</f>
        <v>6094000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0"/>
        <v>2024 AAFS 2 Demand Constant RR</v>
      </c>
      <c r="E29" s="1" t="s">
        <v>22</v>
      </c>
      <c r="F29" s="1" t="s">
        <v>15</v>
      </c>
      <c r="G29" s="1" t="s">
        <v>16</v>
      </c>
      <c r="H29" s="2">
        <f t="shared" ref="H29:H92" si="2">H3</f>
        <v>0.41306066808705916</v>
      </c>
      <c r="I29" s="2">
        <v>0.22530076328898394</v>
      </c>
      <c r="J29" s="18">
        <f t="shared" si="1"/>
        <v>0.63836143137604306</v>
      </c>
      <c r="K29" s="3">
        <v>748.42768430000012</v>
      </c>
      <c r="L29" s="5">
        <f t="shared" ref="L29:L92" si="3">L3</f>
        <v>6423076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0"/>
        <v>2024 AAFS 2 Demand Constant RR</v>
      </c>
      <c r="E30" s="1" t="s">
        <v>22</v>
      </c>
      <c r="F30" s="1" t="s">
        <v>15</v>
      </c>
      <c r="G30" s="1" t="s">
        <v>16</v>
      </c>
      <c r="H30" s="2">
        <f t="shared" si="2"/>
        <v>0.40181939759153135</v>
      </c>
      <c r="I30" s="2">
        <v>0.15852985200667502</v>
      </c>
      <c r="J30" s="18">
        <f t="shared" si="1"/>
        <v>0.56034924959820631</v>
      </c>
      <c r="K30" s="3">
        <v>1140.239910062</v>
      </c>
      <c r="L30" s="5">
        <f t="shared" si="3"/>
        <v>6769922.1040000003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0"/>
        <v>2024 AAFS 2 Demand Constant RR</v>
      </c>
      <c r="E31" s="1" t="s">
        <v>22</v>
      </c>
      <c r="F31" s="1" t="s">
        <v>15</v>
      </c>
      <c r="G31" s="1" t="s">
        <v>16</v>
      </c>
      <c r="H31" s="2">
        <f t="shared" si="2"/>
        <v>0.40774202053081093</v>
      </c>
      <c r="I31" s="2">
        <v>0.15295632466191894</v>
      </c>
      <c r="J31" s="18">
        <f t="shared" si="1"/>
        <v>0.56069834519272987</v>
      </c>
      <c r="K31" s="3">
        <v>1266.8775432760001</v>
      </c>
      <c r="L31" s="5">
        <f t="shared" si="3"/>
        <v>7135497.8976160008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0"/>
        <v>2024 AAFS 2 Demand Constant RR</v>
      </c>
      <c r="E32" s="1" t="s">
        <v>22</v>
      </c>
      <c r="F32" s="1" t="s">
        <v>15</v>
      </c>
      <c r="G32" s="1" t="s">
        <v>16</v>
      </c>
      <c r="H32" s="2">
        <f t="shared" si="2"/>
        <v>0.40198561772508046</v>
      </c>
      <c r="I32" s="2">
        <v>0.16238615278918517</v>
      </c>
      <c r="J32" s="18">
        <f t="shared" si="1"/>
        <v>0.56437177051426568</v>
      </c>
      <c r="K32" s="3">
        <v>1279.2277445520001</v>
      </c>
      <c r="L32" s="5">
        <f t="shared" si="3"/>
        <v>7520814.7840872649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0"/>
        <v>2024 AAFS 2 Demand Constant RR</v>
      </c>
      <c r="E33" s="1" t="s">
        <v>22</v>
      </c>
      <c r="F33" s="1" t="s">
        <v>15</v>
      </c>
      <c r="G33" s="1" t="s">
        <v>16</v>
      </c>
      <c r="H33" s="2">
        <f t="shared" si="2"/>
        <v>0.40758786229408328</v>
      </c>
      <c r="I33" s="2">
        <v>0.16185286028606991</v>
      </c>
      <c r="J33" s="18">
        <f t="shared" si="1"/>
        <v>0.56944072258015321</v>
      </c>
      <c r="K33" s="3">
        <v>1375.8505742060004</v>
      </c>
      <c r="L33" s="5">
        <f t="shared" si="3"/>
        <v>7926938.7824279778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0"/>
        <v>2024 AAFS 2 Demand Constant RR</v>
      </c>
      <c r="E34" s="1" t="s">
        <v>22</v>
      </c>
      <c r="F34" s="1" t="s">
        <v>15</v>
      </c>
      <c r="G34" s="1" t="s">
        <v>16</v>
      </c>
      <c r="H34" s="2">
        <f t="shared" si="2"/>
        <v>0.4297813755932709</v>
      </c>
      <c r="I34" s="2">
        <v>0.29057712730298413</v>
      </c>
      <c r="J34" s="18">
        <f t="shared" si="1"/>
        <v>0.72035850289625503</v>
      </c>
      <c r="K34" s="3">
        <v>821.53298930299979</v>
      </c>
      <c r="L34" s="5">
        <f t="shared" si="3"/>
        <v>8354993.4766790885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0"/>
        <v>2024 AAFS 2 Demand Constant RR</v>
      </c>
      <c r="E35" s="1" t="s">
        <v>22</v>
      </c>
      <c r="F35" s="1" t="s">
        <v>15</v>
      </c>
      <c r="G35" s="1" t="s">
        <v>16</v>
      </c>
      <c r="H35" s="2">
        <f t="shared" si="2"/>
        <v>0.47028849163720587</v>
      </c>
      <c r="I35" s="2">
        <v>0.34253352526111025</v>
      </c>
      <c r="J35" s="18">
        <f t="shared" si="1"/>
        <v>0.81282201689831612</v>
      </c>
      <c r="K35" s="3">
        <v>747.09896479300005</v>
      </c>
      <c r="L35" s="5">
        <f t="shared" si="3"/>
        <v>8806163.12441976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0"/>
        <v>2024 AAFS 2 Demand Constant RR</v>
      </c>
      <c r="E36" s="1" t="s">
        <v>22</v>
      </c>
      <c r="F36" s="1" t="s">
        <v>15</v>
      </c>
      <c r="G36" s="1" t="s">
        <v>16</v>
      </c>
      <c r="H36" s="2">
        <f t="shared" si="2"/>
        <v>0.50362937568359933</v>
      </c>
      <c r="I36" s="2">
        <v>0.26823026104436892</v>
      </c>
      <c r="J36" s="18">
        <f t="shared" si="1"/>
        <v>0.7718596367279682</v>
      </c>
      <c r="K36" s="3">
        <v>1022.747041645</v>
      </c>
      <c r="L36" s="5">
        <f t="shared" si="3"/>
        <v>9281695.9331384283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0"/>
        <v>2024 AAFS 2 Demand Constant RR</v>
      </c>
      <c r="E37" s="1" t="s">
        <v>22</v>
      </c>
      <c r="F37" s="1" t="s">
        <v>15</v>
      </c>
      <c r="G37" s="1" t="s">
        <v>16</v>
      </c>
      <c r="H37" s="2">
        <f t="shared" si="2"/>
        <v>0.51307621024277394</v>
      </c>
      <c r="I37" s="2">
        <v>0.28214614346399436</v>
      </c>
      <c r="J37" s="18">
        <f t="shared" si="1"/>
        <v>0.7952223537067683</v>
      </c>
      <c r="K37" s="3">
        <v>1042.30944</v>
      </c>
      <c r="L37" s="5">
        <f t="shared" si="3"/>
        <v>9782907.5135279037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0"/>
        <v>2024 AAFS 2 Demand Constant RR</v>
      </c>
      <c r="E38" s="1" t="s">
        <v>22</v>
      </c>
      <c r="F38" s="1" t="s">
        <v>15</v>
      </c>
      <c r="G38" s="1" t="s">
        <v>16</v>
      </c>
      <c r="H38" s="2">
        <f t="shared" si="2"/>
        <v>0.5172001369968382</v>
      </c>
      <c r="I38" s="2">
        <v>0.29011008999080473</v>
      </c>
      <c r="J38" s="18">
        <f t="shared" si="1"/>
        <v>0.80731022698764288</v>
      </c>
      <c r="K38" s="3">
        <v>1086.6826699999999</v>
      </c>
      <c r="L38" s="5">
        <f t="shared" si="3"/>
        <v>10311184.519258412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0"/>
        <v>2024 AAFS 2 Demand Constant RR</v>
      </c>
      <c r="E39" s="1" t="s">
        <v>22</v>
      </c>
      <c r="F39" s="1" t="s">
        <v>15</v>
      </c>
      <c r="G39" s="1" t="s">
        <v>16</v>
      </c>
      <c r="H39" s="2">
        <f t="shared" si="2"/>
        <v>0.53185014222071691</v>
      </c>
      <c r="I39" s="2">
        <v>0.2707715513083585</v>
      </c>
      <c r="J39" s="18">
        <f t="shared" si="1"/>
        <v>0.80262169352907542</v>
      </c>
      <c r="K39" s="3">
        <v>1248.12283</v>
      </c>
      <c r="L39" s="5">
        <f t="shared" si="3"/>
        <v>10867988.483298367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0"/>
        <v>2024 AAFS 2 Demand Constant RR</v>
      </c>
      <c r="E40" s="1" t="s">
        <v>22</v>
      </c>
      <c r="F40" s="1" t="s">
        <v>15</v>
      </c>
      <c r="G40" s="1" t="s">
        <v>16</v>
      </c>
      <c r="H40" s="2">
        <f t="shared" si="2"/>
        <v>0.55381674320587526</v>
      </c>
      <c r="I40" s="2">
        <v>0.2824684129484093</v>
      </c>
      <c r="J40" s="18">
        <f t="shared" si="1"/>
        <v>0.83628515615428456</v>
      </c>
      <c r="K40" s="3">
        <v>1282.5823399999999</v>
      </c>
      <c r="L40" s="5">
        <f t="shared" si="3"/>
        <v>11454859.861396478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0"/>
        <v>2024 AAFS 2 Demand Constant RR</v>
      </c>
      <c r="E41" s="1" t="s">
        <v>22</v>
      </c>
      <c r="F41" s="1" t="s">
        <v>15</v>
      </c>
      <c r="G41" s="1" t="s">
        <v>16</v>
      </c>
      <c r="H41" s="2">
        <f t="shared" si="2"/>
        <v>0.58628820126888392</v>
      </c>
      <c r="I41" s="2">
        <v>0.29493218708109442</v>
      </c>
      <c r="J41" s="18">
        <f t="shared" si="1"/>
        <v>0.88122038834997829</v>
      </c>
      <c r="K41" s="3">
        <v>1316.8240800000001</v>
      </c>
      <c r="L41" s="5">
        <f t="shared" si="3"/>
        <v>12073422.293911889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0"/>
        <v>2024 AAFS 2 Demand Constant RR</v>
      </c>
      <c r="E42" s="1" t="s">
        <v>22</v>
      </c>
      <c r="F42" s="1" t="s">
        <v>15</v>
      </c>
      <c r="G42" s="1" t="s">
        <v>16</v>
      </c>
      <c r="H42" s="2">
        <f t="shared" si="2"/>
        <v>0.563386549377768</v>
      </c>
      <c r="I42" s="2">
        <v>0.39766294770959026</v>
      </c>
      <c r="J42" s="18">
        <f t="shared" si="1"/>
        <v>0.96104949708735821</v>
      </c>
      <c r="K42" s="3">
        <v>1046.9587934690096</v>
      </c>
      <c r="L42" s="5">
        <f t="shared" si="3"/>
        <v>12725387.097783132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0"/>
        <v>2024 AAFS 2 Demand Constant RR</v>
      </c>
      <c r="E43" s="1" t="s">
        <v>22</v>
      </c>
      <c r="F43" s="1" t="s">
        <v>15</v>
      </c>
      <c r="G43" s="1" t="s">
        <v>16</v>
      </c>
      <c r="H43" s="2">
        <f t="shared" si="2"/>
        <v>0.60476374772354302</v>
      </c>
      <c r="I43" s="2">
        <v>0.45734327744731307</v>
      </c>
      <c r="J43" s="18">
        <f t="shared" si="1"/>
        <v>1.0621070251708562</v>
      </c>
      <c r="K43" s="3">
        <v>975.88176274998773</v>
      </c>
      <c r="L43" s="5">
        <f t="shared" si="3"/>
        <v>13412558.001063421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0"/>
        <v>2024 AAFS 2 Demand Constant RR</v>
      </c>
      <c r="E44" s="1" t="s">
        <v>22</v>
      </c>
      <c r="F44" s="1" t="s">
        <v>15</v>
      </c>
      <c r="G44" s="1" t="s">
        <v>16</v>
      </c>
      <c r="H44" s="2">
        <f t="shared" si="2"/>
        <v>0.61094653453820214</v>
      </c>
      <c r="I44" s="2">
        <v>0.52738348617403263</v>
      </c>
      <c r="J44" s="18">
        <f t="shared" si="1"/>
        <v>1.1383300207122349</v>
      </c>
      <c r="K44" s="3">
        <v>907.20985717632163</v>
      </c>
      <c r="L44" s="5">
        <f t="shared" si="3"/>
        <v>14136836.133120846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0"/>
        <v>2024 AAFS 2 Demand Constant RR</v>
      </c>
      <c r="E45" s="1" t="s">
        <v>22</v>
      </c>
      <c r="F45" s="1" t="s">
        <v>15</v>
      </c>
      <c r="G45" s="1" t="s">
        <v>16</v>
      </c>
      <c r="H45" s="2">
        <f t="shared" si="2"/>
        <v>0.63444775762326433</v>
      </c>
      <c r="I45" s="2">
        <v>0.61165474500587369</v>
      </c>
      <c r="J45" s="18">
        <f t="shared" si="1"/>
        <v>1.2461025026291379</v>
      </c>
      <c r="K45" s="3">
        <v>838.53795160265508</v>
      </c>
      <c r="L45" s="5">
        <f t="shared" si="3"/>
        <v>14900225.284309372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0"/>
        <v>2024 AAFS 2 Demand Constant RR</v>
      </c>
      <c r="E46" s="1" t="s">
        <v>22</v>
      </c>
      <c r="F46" s="1" t="s">
        <v>15</v>
      </c>
      <c r="G46" s="1" t="s">
        <v>16</v>
      </c>
      <c r="H46" s="2">
        <f t="shared" si="2"/>
        <v>0.60730418712739187</v>
      </c>
      <c r="I46" s="2">
        <v>0.71286907810316991</v>
      </c>
      <c r="J46" s="18">
        <f t="shared" si="1"/>
        <v>1.3201732652305618</v>
      </c>
      <c r="K46" s="3">
        <v>771.28357152166416</v>
      </c>
      <c r="L46" s="5">
        <f t="shared" si="3"/>
        <v>15704837.44966208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0"/>
        <v>2024 AAFS 2 Demand Constant RR</v>
      </c>
      <c r="E47" s="1" t="s">
        <v>22</v>
      </c>
      <c r="F47" s="1" t="s">
        <v>15</v>
      </c>
      <c r="G47" s="1" t="s">
        <v>16</v>
      </c>
      <c r="H47" s="2">
        <f t="shared" si="2"/>
        <v>0.62231509186646661</v>
      </c>
      <c r="I47" s="2">
        <v>0.84058253998283627</v>
      </c>
      <c r="J47" s="18">
        <f t="shared" si="1"/>
        <v>1.462897631849303</v>
      </c>
      <c r="K47" s="3">
        <v>701.19414045532244</v>
      </c>
      <c r="L47" s="5">
        <f t="shared" si="3"/>
        <v>16552898.671943832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0"/>
        <v>2024 AAFS 2 Demand Constant RR</v>
      </c>
      <c r="E48" s="1" t="s">
        <v>22</v>
      </c>
      <c r="F48" s="1" t="s">
        <v>15</v>
      </c>
      <c r="G48" s="1" t="s">
        <v>16</v>
      </c>
      <c r="H48" s="2">
        <f t="shared" si="2"/>
        <v>0.63049356516719723</v>
      </c>
      <c r="I48" s="2">
        <v>0.80251109718590763</v>
      </c>
      <c r="J48" s="18">
        <f t="shared" si="1"/>
        <v>1.4330046623531048</v>
      </c>
      <c r="K48" s="3">
        <v>787.34011970205222</v>
      </c>
      <c r="L48" s="5">
        <f t="shared" si="3"/>
        <v>17446755.200228799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0"/>
        <v>2024 AAFS 2 Demand Constant RR</v>
      </c>
      <c r="E49" s="1" t="s">
        <v>22</v>
      </c>
      <c r="F49" s="1" t="s">
        <v>15</v>
      </c>
      <c r="G49" s="1" t="s">
        <v>16</v>
      </c>
      <c r="H49" s="2">
        <f t="shared" si="2"/>
        <v>0.62690442504762833</v>
      </c>
      <c r="I49" s="2">
        <v>0.81780754873247952</v>
      </c>
      <c r="J49" s="18">
        <f t="shared" si="1"/>
        <v>1.444711973780108</v>
      </c>
      <c r="K49" s="3">
        <v>828.24171233130915</v>
      </c>
      <c r="L49" s="5">
        <f t="shared" si="3"/>
        <v>18388879.981041156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0"/>
        <v>2024 AAFS 2 Demand Constant RR</v>
      </c>
      <c r="E50" s="1" t="s">
        <v>22</v>
      </c>
      <c r="F50" s="1" t="s">
        <v>15</v>
      </c>
      <c r="G50" s="1" t="s">
        <v>16</v>
      </c>
      <c r="H50" s="2">
        <f t="shared" si="2"/>
        <v>0.6007337667616035</v>
      </c>
      <c r="I50" s="2">
        <v>1.1707371780755833</v>
      </c>
      <c r="J50" s="18">
        <f t="shared" si="1"/>
        <v>1.7714709448371868</v>
      </c>
      <c r="K50" s="3">
        <v>620.21689024912541</v>
      </c>
      <c r="L50" s="5">
        <f t="shared" si="3"/>
        <v>19381879.500017378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0"/>
        <v>2024 AAFS 2 Demand Constant RR</v>
      </c>
      <c r="E51" s="1" t="s">
        <v>22</v>
      </c>
      <c r="F51" s="1" t="s">
        <v>15</v>
      </c>
      <c r="G51" s="1" t="s">
        <v>16</v>
      </c>
      <c r="H51" s="2">
        <f t="shared" si="2"/>
        <v>0.63210578980407595</v>
      </c>
      <c r="I51" s="2">
        <v>1.2745916345942696</v>
      </c>
      <c r="J51" s="18">
        <f t="shared" si="1"/>
        <v>1.9066974243983457</v>
      </c>
      <c r="K51" s="3">
        <v>610.69831366701169</v>
      </c>
      <c r="L51" s="5">
        <f t="shared" si="3"/>
        <v>20428500.993018318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0"/>
        <v>2024 AAFS 2 Demand Constant RR</v>
      </c>
      <c r="E52" s="1" t="s">
        <v>22</v>
      </c>
      <c r="F52" s="1" t="s">
        <v>15</v>
      </c>
      <c r="G52" s="1" t="s">
        <v>16</v>
      </c>
      <c r="H52" s="2">
        <f t="shared" si="2"/>
        <v>0.61158718049465088</v>
      </c>
      <c r="I52" s="2">
        <v>1.3480894656052207</v>
      </c>
      <c r="J52" s="18">
        <f t="shared" si="1"/>
        <v>1.9596766460998716</v>
      </c>
      <c r="K52" s="3">
        <v>618.97606383279685</v>
      </c>
      <c r="L52" s="5">
        <f t="shared" si="3"/>
        <v>21531640.046641309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0"/>
        <v>2024 AAFS 2 Demand Constant RR</v>
      </c>
      <c r="E53" s="1" t="s">
        <v>22</v>
      </c>
      <c r="F53" s="1" t="s">
        <v>15</v>
      </c>
      <c r="G53" s="1" t="s">
        <v>16</v>
      </c>
      <c r="H53" s="2">
        <f t="shared" si="2"/>
        <v>0.60835355748317599</v>
      </c>
      <c r="I53" s="2">
        <v>1.8195428904695172</v>
      </c>
      <c r="J53" s="18">
        <f t="shared" si="1"/>
        <v>2.4278964479526932</v>
      </c>
      <c r="K53" s="3">
        <v>491.61492361645861</v>
      </c>
      <c r="L53" s="5">
        <f t="shared" si="3"/>
        <v>22694348.609159939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0"/>
        <v>2024 AAFS 4 Demand Constant RR</v>
      </c>
      <c r="E54" s="1" t="s">
        <v>22</v>
      </c>
      <c r="F54" s="1" t="s">
        <v>15</v>
      </c>
      <c r="G54" s="1" t="s">
        <v>16</v>
      </c>
      <c r="H54" s="2">
        <f t="shared" si="2"/>
        <v>0.45400191785799254</v>
      </c>
      <c r="I54" s="2">
        <v>0.15652497266188939</v>
      </c>
      <c r="J54" s="18">
        <f t="shared" si="1"/>
        <v>0.61052689051988196</v>
      </c>
      <c r="K54" s="3">
        <v>1004.9260048</v>
      </c>
      <c r="L54" s="5">
        <f t="shared" si="3"/>
        <v>6094000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0"/>
        <v>2024 AAFS 4 Demand Constant RR</v>
      </c>
      <c r="E55" s="1" t="s">
        <v>22</v>
      </c>
      <c r="F55" s="1" t="s">
        <v>15</v>
      </c>
      <c r="G55" s="1" t="s">
        <v>16</v>
      </c>
      <c r="H55" s="2">
        <f t="shared" si="2"/>
        <v>0.41306066808705916</v>
      </c>
      <c r="I55" s="2">
        <v>0.22530076328898394</v>
      </c>
      <c r="J55" s="18">
        <f t="shared" si="1"/>
        <v>0.63836143137604306</v>
      </c>
      <c r="K55" s="3">
        <v>748.42768430000012</v>
      </c>
      <c r="L55" s="5">
        <f t="shared" si="3"/>
        <v>6423076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0"/>
        <v>2024 AAFS 4 Demand Constant RR</v>
      </c>
      <c r="E56" s="1" t="s">
        <v>22</v>
      </c>
      <c r="F56" s="1" t="s">
        <v>15</v>
      </c>
      <c r="G56" s="1" t="s">
        <v>16</v>
      </c>
      <c r="H56" s="2">
        <f t="shared" si="2"/>
        <v>0.40181939759153135</v>
      </c>
      <c r="I56" s="2">
        <v>0.15852985200667502</v>
      </c>
      <c r="J56" s="18">
        <f t="shared" si="1"/>
        <v>0.56034924959820631</v>
      </c>
      <c r="K56" s="3">
        <v>1140.239910062</v>
      </c>
      <c r="L56" s="5">
        <f t="shared" si="3"/>
        <v>6769922.1040000003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0"/>
        <v>2024 AAFS 4 Demand Constant RR</v>
      </c>
      <c r="E57" s="1" t="s">
        <v>22</v>
      </c>
      <c r="F57" s="1" t="s">
        <v>15</v>
      </c>
      <c r="G57" s="1" t="s">
        <v>16</v>
      </c>
      <c r="H57" s="2">
        <f t="shared" si="2"/>
        <v>0.40774202053081093</v>
      </c>
      <c r="I57" s="2">
        <v>0.15295632466191894</v>
      </c>
      <c r="J57" s="18">
        <f t="shared" si="1"/>
        <v>0.56069834519272987</v>
      </c>
      <c r="K57" s="3">
        <v>1266.8775432760001</v>
      </c>
      <c r="L57" s="5">
        <f t="shared" si="3"/>
        <v>7135497.8976160008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0"/>
        <v>2024 AAFS 4 Demand Constant RR</v>
      </c>
      <c r="E58" s="1" t="s">
        <v>22</v>
      </c>
      <c r="F58" s="1" t="s">
        <v>15</v>
      </c>
      <c r="G58" s="1" t="s">
        <v>16</v>
      </c>
      <c r="H58" s="2">
        <f t="shared" si="2"/>
        <v>0.40198561772508046</v>
      </c>
      <c r="I58" s="2">
        <v>0.16238615278918517</v>
      </c>
      <c r="J58" s="18">
        <f t="shared" si="1"/>
        <v>0.56437177051426568</v>
      </c>
      <c r="K58" s="3">
        <v>1279.2277445520001</v>
      </c>
      <c r="L58" s="5">
        <f t="shared" si="3"/>
        <v>7520814.7840872649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0"/>
        <v>2024 AAFS 4 Demand Constant RR</v>
      </c>
      <c r="E59" s="1" t="s">
        <v>22</v>
      </c>
      <c r="F59" s="1" t="s">
        <v>15</v>
      </c>
      <c r="G59" s="1" t="s">
        <v>16</v>
      </c>
      <c r="H59" s="2">
        <f t="shared" si="2"/>
        <v>0.40758786229408328</v>
      </c>
      <c r="I59" s="2">
        <v>0.16185286028606991</v>
      </c>
      <c r="J59" s="18">
        <f t="shared" si="1"/>
        <v>0.56944072258015321</v>
      </c>
      <c r="K59" s="3">
        <v>1375.8505742060004</v>
      </c>
      <c r="L59" s="5">
        <f t="shared" si="3"/>
        <v>7926938.7824279778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0"/>
        <v>2024 AAFS 4 Demand Constant RR</v>
      </c>
      <c r="E60" s="1" t="s">
        <v>22</v>
      </c>
      <c r="F60" s="1" t="s">
        <v>15</v>
      </c>
      <c r="G60" s="1" t="s">
        <v>16</v>
      </c>
      <c r="H60" s="2">
        <f t="shared" si="2"/>
        <v>0.4297813755932709</v>
      </c>
      <c r="I60" s="2">
        <v>0.29057712730298413</v>
      </c>
      <c r="J60" s="18">
        <f t="shared" si="1"/>
        <v>0.72035850289625503</v>
      </c>
      <c r="K60" s="3">
        <v>821.53298930299979</v>
      </c>
      <c r="L60" s="5">
        <f t="shared" si="3"/>
        <v>8354993.4766790885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0"/>
        <v>2024 AAFS 4 Demand Constant RR</v>
      </c>
      <c r="E61" s="1" t="s">
        <v>22</v>
      </c>
      <c r="F61" s="1" t="s">
        <v>15</v>
      </c>
      <c r="G61" s="1" t="s">
        <v>16</v>
      </c>
      <c r="H61" s="2">
        <f t="shared" si="2"/>
        <v>0.47028849163720587</v>
      </c>
      <c r="I61" s="2">
        <v>0.34253352526111025</v>
      </c>
      <c r="J61" s="18">
        <f t="shared" si="1"/>
        <v>0.81282201689831612</v>
      </c>
      <c r="K61" s="3">
        <v>747.09896479300005</v>
      </c>
      <c r="L61" s="5">
        <f t="shared" si="3"/>
        <v>8806163.12441976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0"/>
        <v>2024 AAFS 4 Demand Constant RR</v>
      </c>
      <c r="E62" s="1" t="s">
        <v>22</v>
      </c>
      <c r="F62" s="1" t="s">
        <v>15</v>
      </c>
      <c r="G62" s="1" t="s">
        <v>16</v>
      </c>
      <c r="H62" s="2">
        <f t="shared" si="2"/>
        <v>0.50362937568359933</v>
      </c>
      <c r="I62" s="2">
        <v>0.26823026104436892</v>
      </c>
      <c r="J62" s="18">
        <f t="shared" si="1"/>
        <v>0.7718596367279682</v>
      </c>
      <c r="K62" s="3">
        <v>1022.747041645</v>
      </c>
      <c r="L62" s="5">
        <f t="shared" si="3"/>
        <v>9281695.9331384283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0"/>
        <v>2024 AAFS 4 Demand Constant RR</v>
      </c>
      <c r="E63" s="1" t="s">
        <v>22</v>
      </c>
      <c r="F63" s="1" t="s">
        <v>15</v>
      </c>
      <c r="G63" s="1" t="s">
        <v>16</v>
      </c>
      <c r="H63" s="2">
        <f t="shared" si="2"/>
        <v>0.51307621024277394</v>
      </c>
      <c r="I63" s="2">
        <v>0.28214614346399436</v>
      </c>
      <c r="J63" s="18">
        <f t="shared" si="1"/>
        <v>0.7952223537067683</v>
      </c>
      <c r="K63" s="3">
        <v>1042.30944</v>
      </c>
      <c r="L63" s="5">
        <f t="shared" si="3"/>
        <v>9782907.5135279037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0"/>
        <v>2024 AAFS 4 Demand Constant RR</v>
      </c>
      <c r="E64" s="1" t="s">
        <v>22</v>
      </c>
      <c r="F64" s="1" t="s">
        <v>15</v>
      </c>
      <c r="G64" s="1" t="s">
        <v>16</v>
      </c>
      <c r="H64" s="2">
        <f t="shared" si="2"/>
        <v>0.5172001369968382</v>
      </c>
      <c r="I64" s="2">
        <v>0.29011008999080473</v>
      </c>
      <c r="J64" s="18">
        <f t="shared" si="1"/>
        <v>0.80731022698764288</v>
      </c>
      <c r="K64" s="3">
        <v>1086.6826699999999</v>
      </c>
      <c r="L64" s="5">
        <f t="shared" si="3"/>
        <v>10311184.519258412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0"/>
        <v>2024 AAFS 4 Demand Constant RR</v>
      </c>
      <c r="E65" s="1" t="s">
        <v>22</v>
      </c>
      <c r="F65" s="1" t="s">
        <v>15</v>
      </c>
      <c r="G65" s="1" t="s">
        <v>16</v>
      </c>
      <c r="H65" s="2">
        <f t="shared" si="2"/>
        <v>0.53185014222071691</v>
      </c>
      <c r="I65" s="2">
        <v>0.2707715513083585</v>
      </c>
      <c r="J65" s="18">
        <f t="shared" si="1"/>
        <v>0.80262169352907542</v>
      </c>
      <c r="K65" s="3">
        <v>1248.12283</v>
      </c>
      <c r="L65" s="5">
        <f t="shared" si="3"/>
        <v>10867988.483298367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0"/>
        <v>2024 AAFS 4 Demand Constant RR</v>
      </c>
      <c r="E66" s="1" t="s">
        <v>22</v>
      </c>
      <c r="F66" s="1" t="s">
        <v>15</v>
      </c>
      <c r="G66" s="1" t="s">
        <v>16</v>
      </c>
      <c r="H66" s="2">
        <f t="shared" si="2"/>
        <v>0.55381674320587526</v>
      </c>
      <c r="I66" s="2">
        <v>0.2824684129484093</v>
      </c>
      <c r="J66" s="18">
        <f t="shared" si="1"/>
        <v>0.83628515615428456</v>
      </c>
      <c r="K66" s="3">
        <v>1282.5823399999999</v>
      </c>
      <c r="L66" s="5">
        <f t="shared" si="3"/>
        <v>11454859.861396478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4">_xlfn.CONCAT(B67, " ", C67)</f>
        <v>2024 AAFS 4 Demand Constant RR</v>
      </c>
      <c r="E67" s="1" t="s">
        <v>22</v>
      </c>
      <c r="F67" s="1" t="s">
        <v>15</v>
      </c>
      <c r="G67" s="1" t="s">
        <v>16</v>
      </c>
      <c r="H67" s="2">
        <f t="shared" si="2"/>
        <v>0.58628820126888392</v>
      </c>
      <c r="I67" s="2">
        <v>0.29493218708109442</v>
      </c>
      <c r="J67" s="18">
        <f t="shared" ref="J67:J105" si="5">H67+I67</f>
        <v>0.88122038834997829</v>
      </c>
      <c r="K67" s="3">
        <v>1316.8240800000001</v>
      </c>
      <c r="L67" s="5">
        <f t="shared" si="3"/>
        <v>12073422.293911889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4"/>
        <v>2024 AAFS 4 Demand Constant RR</v>
      </c>
      <c r="E68" s="1" t="s">
        <v>22</v>
      </c>
      <c r="F68" s="1" t="s">
        <v>15</v>
      </c>
      <c r="G68" s="1" t="s">
        <v>16</v>
      </c>
      <c r="H68" s="2">
        <f t="shared" si="2"/>
        <v>0.563386549377768</v>
      </c>
      <c r="I68" s="2">
        <v>0.39766294770959026</v>
      </c>
      <c r="J68" s="18">
        <f t="shared" si="5"/>
        <v>0.96104949708735821</v>
      </c>
      <c r="K68" s="3">
        <v>1046.9587934690096</v>
      </c>
      <c r="L68" s="5">
        <f t="shared" si="3"/>
        <v>12725387.097783132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4"/>
        <v>2024 AAFS 4 Demand Constant RR</v>
      </c>
      <c r="E69" s="1" t="s">
        <v>22</v>
      </c>
      <c r="F69" s="1" t="s">
        <v>15</v>
      </c>
      <c r="G69" s="1" t="s">
        <v>16</v>
      </c>
      <c r="H69" s="2">
        <f t="shared" si="2"/>
        <v>0.60476374772354302</v>
      </c>
      <c r="I69" s="2">
        <v>0.45734327744731307</v>
      </c>
      <c r="J69" s="18">
        <f t="shared" si="5"/>
        <v>1.0621070251708562</v>
      </c>
      <c r="K69" s="3">
        <v>975.88176274998773</v>
      </c>
      <c r="L69" s="5">
        <f t="shared" si="3"/>
        <v>13412558.001063421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4"/>
        <v>2024 AAFS 4 Demand Constant RR</v>
      </c>
      <c r="E70" s="1" t="s">
        <v>22</v>
      </c>
      <c r="F70" s="1" t="s">
        <v>15</v>
      </c>
      <c r="G70" s="1" t="s">
        <v>16</v>
      </c>
      <c r="H70" s="2">
        <f t="shared" si="2"/>
        <v>0.61094653453820214</v>
      </c>
      <c r="I70" s="2">
        <v>0.52738348617403263</v>
      </c>
      <c r="J70" s="18">
        <f t="shared" si="5"/>
        <v>1.1383300207122349</v>
      </c>
      <c r="K70" s="3">
        <v>907.20985717632163</v>
      </c>
      <c r="L70" s="5">
        <f t="shared" si="3"/>
        <v>14136836.133120846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4"/>
        <v>2024 AAFS 4 Demand Constant RR</v>
      </c>
      <c r="E71" s="1" t="s">
        <v>22</v>
      </c>
      <c r="F71" s="1" t="s">
        <v>15</v>
      </c>
      <c r="G71" s="1" t="s">
        <v>16</v>
      </c>
      <c r="H71" s="2">
        <f t="shared" si="2"/>
        <v>0.63444775762326433</v>
      </c>
      <c r="I71" s="2">
        <v>0.61165474500587369</v>
      </c>
      <c r="J71" s="18">
        <f t="shared" si="5"/>
        <v>1.2461025026291379</v>
      </c>
      <c r="K71" s="3">
        <v>838.53795160265508</v>
      </c>
      <c r="L71" s="5">
        <f t="shared" si="3"/>
        <v>14900225.284309372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4"/>
        <v>2024 AAFS 4 Demand Constant RR</v>
      </c>
      <c r="E72" s="1" t="s">
        <v>22</v>
      </c>
      <c r="F72" s="1" t="s">
        <v>15</v>
      </c>
      <c r="G72" s="1" t="s">
        <v>16</v>
      </c>
      <c r="H72" s="2">
        <f t="shared" si="2"/>
        <v>0.60730418712739187</v>
      </c>
      <c r="I72" s="2">
        <v>0.71286907810316991</v>
      </c>
      <c r="J72" s="18">
        <f t="shared" si="5"/>
        <v>1.3201732652305618</v>
      </c>
      <c r="K72" s="3">
        <v>771.28357152166416</v>
      </c>
      <c r="L72" s="5">
        <f t="shared" si="3"/>
        <v>15704837.44966208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4"/>
        <v>2024 AAFS 4 Demand Constant RR</v>
      </c>
      <c r="E73" s="1" t="s">
        <v>22</v>
      </c>
      <c r="F73" s="1" t="s">
        <v>15</v>
      </c>
      <c r="G73" s="1" t="s">
        <v>16</v>
      </c>
      <c r="H73" s="2">
        <f t="shared" si="2"/>
        <v>0.62231509186646661</v>
      </c>
      <c r="I73" s="2">
        <v>0.84058253998283627</v>
      </c>
      <c r="J73" s="18">
        <f t="shared" si="5"/>
        <v>1.462897631849303</v>
      </c>
      <c r="K73" s="3">
        <v>701.19414045532244</v>
      </c>
      <c r="L73" s="5">
        <f t="shared" si="3"/>
        <v>16552898.671943832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4"/>
        <v>2024 AAFS 4 Demand Constant RR</v>
      </c>
      <c r="E74" s="1" t="s">
        <v>22</v>
      </c>
      <c r="F74" s="1" t="s">
        <v>15</v>
      </c>
      <c r="G74" s="1" t="s">
        <v>16</v>
      </c>
      <c r="H74" s="2">
        <f t="shared" si="2"/>
        <v>0.63049356516719723</v>
      </c>
      <c r="I74" s="2">
        <v>0.80251109718590763</v>
      </c>
      <c r="J74" s="18">
        <f t="shared" si="5"/>
        <v>1.4330046623531048</v>
      </c>
      <c r="K74" s="3">
        <v>787.34011970205222</v>
      </c>
      <c r="L74" s="5">
        <f t="shared" si="3"/>
        <v>17446755.200228799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4"/>
        <v>2024 AAFS 4 Demand Constant RR</v>
      </c>
      <c r="E75" s="1" t="s">
        <v>22</v>
      </c>
      <c r="F75" s="1" t="s">
        <v>15</v>
      </c>
      <c r="G75" s="1" t="s">
        <v>16</v>
      </c>
      <c r="H75" s="2">
        <f t="shared" si="2"/>
        <v>0.62690442504762833</v>
      </c>
      <c r="I75" s="2">
        <v>0.81780754873247952</v>
      </c>
      <c r="J75" s="18">
        <f t="shared" si="5"/>
        <v>1.444711973780108</v>
      </c>
      <c r="K75" s="3">
        <v>828.24171233130915</v>
      </c>
      <c r="L75" s="5">
        <f t="shared" si="3"/>
        <v>18388879.981041156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4"/>
        <v>2024 AAFS 4 Demand Constant RR</v>
      </c>
      <c r="E76" s="1" t="s">
        <v>22</v>
      </c>
      <c r="F76" s="1" t="s">
        <v>15</v>
      </c>
      <c r="G76" s="1" t="s">
        <v>16</v>
      </c>
      <c r="H76" s="2">
        <f t="shared" si="2"/>
        <v>0.6007337667616035</v>
      </c>
      <c r="I76" s="2">
        <v>1.1707371780755833</v>
      </c>
      <c r="J76" s="18">
        <f t="shared" si="5"/>
        <v>1.7714709448371868</v>
      </c>
      <c r="K76" s="3">
        <v>620.21689024912541</v>
      </c>
      <c r="L76" s="5">
        <f t="shared" si="3"/>
        <v>19381879.500017378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4"/>
        <v>2024 AAFS 4 Demand Constant RR</v>
      </c>
      <c r="E77" s="1" t="s">
        <v>22</v>
      </c>
      <c r="F77" s="1" t="s">
        <v>15</v>
      </c>
      <c r="G77" s="1" t="s">
        <v>16</v>
      </c>
      <c r="H77" s="2">
        <f t="shared" si="2"/>
        <v>0.63210578980407595</v>
      </c>
      <c r="I77" s="2">
        <v>1.2745916345942696</v>
      </c>
      <c r="J77" s="18">
        <f t="shared" si="5"/>
        <v>1.9066974243983457</v>
      </c>
      <c r="K77" s="3">
        <v>610.69831366701169</v>
      </c>
      <c r="L77" s="5">
        <f t="shared" si="3"/>
        <v>20428500.993018318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4"/>
        <v>2024 AAFS 4 Demand Constant RR</v>
      </c>
      <c r="E78" s="1" t="s">
        <v>22</v>
      </c>
      <c r="F78" s="1" t="s">
        <v>15</v>
      </c>
      <c r="G78" s="1" t="s">
        <v>16</v>
      </c>
      <c r="H78" s="2">
        <f t="shared" si="2"/>
        <v>0.61158718049465088</v>
      </c>
      <c r="I78" s="2">
        <v>1.3480894656052207</v>
      </c>
      <c r="J78" s="18">
        <f t="shared" si="5"/>
        <v>1.9596766460998716</v>
      </c>
      <c r="K78" s="3">
        <v>618.97606383279685</v>
      </c>
      <c r="L78" s="5">
        <f t="shared" si="3"/>
        <v>21531640.046641309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4"/>
        <v>2024 AAFS 4 Demand Constant RR</v>
      </c>
      <c r="E79" s="1" t="s">
        <v>22</v>
      </c>
      <c r="F79" s="1" t="s">
        <v>15</v>
      </c>
      <c r="G79" s="1" t="s">
        <v>16</v>
      </c>
      <c r="H79" s="2">
        <f t="shared" si="2"/>
        <v>0.60835355748317599</v>
      </c>
      <c r="I79" s="2">
        <v>1.8195428904695172</v>
      </c>
      <c r="J79" s="18">
        <f t="shared" si="5"/>
        <v>2.4278964479526932</v>
      </c>
      <c r="K79" s="3">
        <v>491.61492361645861</v>
      </c>
      <c r="L79" s="5">
        <f t="shared" si="3"/>
        <v>22694348.609159939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4"/>
        <v>2024 AAFS 3 Demand Constant RR</v>
      </c>
      <c r="E80" s="1" t="s">
        <v>22</v>
      </c>
      <c r="F80" s="1" t="s">
        <v>15</v>
      </c>
      <c r="G80" s="1" t="s">
        <v>16</v>
      </c>
      <c r="H80" s="2">
        <f t="shared" si="2"/>
        <v>0.45400191785799254</v>
      </c>
      <c r="I80" s="2">
        <v>0.15652497266188939</v>
      </c>
      <c r="J80" s="18">
        <f t="shared" si="5"/>
        <v>0.61052689051988196</v>
      </c>
      <c r="K80" s="3">
        <v>1004.9260048</v>
      </c>
      <c r="L80" s="5">
        <f t="shared" si="3"/>
        <v>6094000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4"/>
        <v>2024 AAFS 3 Demand Constant RR</v>
      </c>
      <c r="E81" s="1" t="s">
        <v>22</v>
      </c>
      <c r="F81" s="1" t="s">
        <v>15</v>
      </c>
      <c r="G81" s="1" t="s">
        <v>16</v>
      </c>
      <c r="H81" s="2">
        <f t="shared" si="2"/>
        <v>0.41306066808705916</v>
      </c>
      <c r="I81" s="2">
        <v>0.22530076328898394</v>
      </c>
      <c r="J81" s="18">
        <f t="shared" si="5"/>
        <v>0.63836143137604306</v>
      </c>
      <c r="K81" s="3">
        <v>748.42768430000012</v>
      </c>
      <c r="L81" s="5">
        <f t="shared" si="3"/>
        <v>6423076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4"/>
        <v>2024 AAFS 3 Demand Constant RR</v>
      </c>
      <c r="E82" s="1" t="s">
        <v>22</v>
      </c>
      <c r="F82" s="1" t="s">
        <v>15</v>
      </c>
      <c r="G82" s="1" t="s">
        <v>16</v>
      </c>
      <c r="H82" s="2">
        <f t="shared" si="2"/>
        <v>0.40181939759153135</v>
      </c>
      <c r="I82" s="2">
        <v>0.15852985200667502</v>
      </c>
      <c r="J82" s="18">
        <f t="shared" si="5"/>
        <v>0.56034924959820631</v>
      </c>
      <c r="K82" s="3">
        <v>1140.239910062</v>
      </c>
      <c r="L82" s="5">
        <f t="shared" si="3"/>
        <v>6769922.1040000003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4"/>
        <v>2024 AAFS 3 Demand Constant RR</v>
      </c>
      <c r="E83" s="1" t="s">
        <v>22</v>
      </c>
      <c r="F83" s="1" t="s">
        <v>15</v>
      </c>
      <c r="G83" s="1" t="s">
        <v>16</v>
      </c>
      <c r="H83" s="2">
        <f t="shared" si="2"/>
        <v>0.40774202053081093</v>
      </c>
      <c r="I83" s="2">
        <v>0.15295632466191894</v>
      </c>
      <c r="J83" s="18">
        <f t="shared" si="5"/>
        <v>0.56069834519272987</v>
      </c>
      <c r="K83" s="3">
        <v>1266.8775432760001</v>
      </c>
      <c r="L83" s="5">
        <f t="shared" si="3"/>
        <v>7135497.8976160008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4"/>
        <v>2024 AAFS 3 Demand Constant RR</v>
      </c>
      <c r="E84" s="1" t="s">
        <v>22</v>
      </c>
      <c r="F84" s="1" t="s">
        <v>15</v>
      </c>
      <c r="G84" s="1" t="s">
        <v>16</v>
      </c>
      <c r="H84" s="2">
        <f t="shared" si="2"/>
        <v>0.40198561772508046</v>
      </c>
      <c r="I84" s="2">
        <v>0.16238615278918517</v>
      </c>
      <c r="J84" s="18">
        <f t="shared" si="5"/>
        <v>0.56437177051426568</v>
      </c>
      <c r="K84" s="3">
        <v>1279.2277445520001</v>
      </c>
      <c r="L84" s="5">
        <f t="shared" si="3"/>
        <v>7520814.7840872649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4"/>
        <v>2024 AAFS 3 Demand Constant RR</v>
      </c>
      <c r="E85" s="1" t="s">
        <v>22</v>
      </c>
      <c r="F85" s="1" t="s">
        <v>15</v>
      </c>
      <c r="G85" s="1" t="s">
        <v>16</v>
      </c>
      <c r="H85" s="2">
        <f t="shared" si="2"/>
        <v>0.40758786229408328</v>
      </c>
      <c r="I85" s="2">
        <v>0.16185286028606991</v>
      </c>
      <c r="J85" s="18">
        <f t="shared" si="5"/>
        <v>0.56944072258015321</v>
      </c>
      <c r="K85" s="3">
        <v>1375.8505742060004</v>
      </c>
      <c r="L85" s="5">
        <f t="shared" si="3"/>
        <v>7926938.7824279778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4"/>
        <v>2024 AAFS 3 Demand Constant RR</v>
      </c>
      <c r="E86" s="1" t="s">
        <v>22</v>
      </c>
      <c r="F86" s="1" t="s">
        <v>15</v>
      </c>
      <c r="G86" s="1" t="s">
        <v>16</v>
      </c>
      <c r="H86" s="2">
        <f t="shared" si="2"/>
        <v>0.4297813755932709</v>
      </c>
      <c r="I86" s="2">
        <v>0.29057712730298413</v>
      </c>
      <c r="J86" s="18">
        <f t="shared" si="5"/>
        <v>0.72035850289625503</v>
      </c>
      <c r="K86" s="3">
        <v>821.53298930299979</v>
      </c>
      <c r="L86" s="5">
        <f t="shared" si="3"/>
        <v>8354993.4766790885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4"/>
        <v>2024 AAFS 3 Demand Constant RR</v>
      </c>
      <c r="E87" s="1" t="s">
        <v>22</v>
      </c>
      <c r="F87" s="1" t="s">
        <v>15</v>
      </c>
      <c r="G87" s="1" t="s">
        <v>16</v>
      </c>
      <c r="H87" s="2">
        <f t="shared" si="2"/>
        <v>0.47028849163720587</v>
      </c>
      <c r="I87" s="2">
        <v>0.34253352526111025</v>
      </c>
      <c r="J87" s="18">
        <f t="shared" si="5"/>
        <v>0.81282201689831612</v>
      </c>
      <c r="K87" s="3">
        <v>747.09896479300005</v>
      </c>
      <c r="L87" s="5">
        <f t="shared" si="3"/>
        <v>8806163.12441976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4"/>
        <v>2024 AAFS 3 Demand Constant RR</v>
      </c>
      <c r="E88" s="1" t="s">
        <v>22</v>
      </c>
      <c r="F88" s="1" t="s">
        <v>15</v>
      </c>
      <c r="G88" s="1" t="s">
        <v>16</v>
      </c>
      <c r="H88" s="2">
        <f t="shared" si="2"/>
        <v>0.50362937568359933</v>
      </c>
      <c r="I88" s="2">
        <v>0.26823026104436892</v>
      </c>
      <c r="J88" s="18">
        <f t="shared" si="5"/>
        <v>0.7718596367279682</v>
      </c>
      <c r="K88" s="3">
        <v>1022.747041645</v>
      </c>
      <c r="L88" s="5">
        <f t="shared" si="3"/>
        <v>9281695.9331384283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4"/>
        <v>2024 AAFS 3 Demand Constant RR</v>
      </c>
      <c r="E89" s="1" t="s">
        <v>22</v>
      </c>
      <c r="F89" s="1" t="s">
        <v>15</v>
      </c>
      <c r="G89" s="1" t="s">
        <v>16</v>
      </c>
      <c r="H89" s="2">
        <f t="shared" si="2"/>
        <v>0.51307621024277394</v>
      </c>
      <c r="I89" s="2">
        <v>0.28214614346399436</v>
      </c>
      <c r="J89" s="18">
        <f t="shared" si="5"/>
        <v>0.7952223537067683</v>
      </c>
      <c r="K89" s="3">
        <v>1042.30944</v>
      </c>
      <c r="L89" s="5">
        <f t="shared" si="3"/>
        <v>9782907.5135279037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4"/>
        <v>2024 AAFS 3 Demand Constant RR</v>
      </c>
      <c r="E90" s="1" t="s">
        <v>22</v>
      </c>
      <c r="F90" s="1" t="s">
        <v>15</v>
      </c>
      <c r="G90" s="1" t="s">
        <v>16</v>
      </c>
      <c r="H90" s="2">
        <f t="shared" si="2"/>
        <v>0.5172001369968382</v>
      </c>
      <c r="I90" s="2">
        <v>0.29011008999080473</v>
      </c>
      <c r="J90" s="18">
        <f t="shared" si="5"/>
        <v>0.80731022698764288</v>
      </c>
      <c r="K90" s="3">
        <v>1086.6826699999999</v>
      </c>
      <c r="L90" s="5">
        <f t="shared" si="3"/>
        <v>10311184.519258412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4"/>
        <v>2024 AAFS 3 Demand Constant RR</v>
      </c>
      <c r="E91" s="1" t="s">
        <v>22</v>
      </c>
      <c r="F91" s="1" t="s">
        <v>15</v>
      </c>
      <c r="G91" s="1" t="s">
        <v>16</v>
      </c>
      <c r="H91" s="2">
        <f t="shared" si="2"/>
        <v>0.53185014222071691</v>
      </c>
      <c r="I91" s="2">
        <v>0.2707715513083585</v>
      </c>
      <c r="J91" s="18">
        <f t="shared" si="5"/>
        <v>0.80262169352907542</v>
      </c>
      <c r="K91" s="3">
        <v>1248.12283</v>
      </c>
      <c r="L91" s="5">
        <f t="shared" si="3"/>
        <v>10867988.483298367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4"/>
        <v>2024 AAFS 3 Demand Constant RR</v>
      </c>
      <c r="E92" s="1" t="s">
        <v>22</v>
      </c>
      <c r="F92" s="1" t="s">
        <v>15</v>
      </c>
      <c r="G92" s="1" t="s">
        <v>16</v>
      </c>
      <c r="H92" s="2">
        <f t="shared" si="2"/>
        <v>0.55381674320587526</v>
      </c>
      <c r="I92" s="2">
        <v>0.2824684129484093</v>
      </c>
      <c r="J92" s="18">
        <f t="shared" si="5"/>
        <v>0.83628515615428456</v>
      </c>
      <c r="K92" s="3">
        <v>1282.5823399999999</v>
      </c>
      <c r="L92" s="5">
        <f t="shared" si="3"/>
        <v>11454859.861396478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4"/>
        <v>2024 AAFS 3 Demand Constant RR</v>
      </c>
      <c r="E93" s="1" t="s">
        <v>22</v>
      </c>
      <c r="F93" s="1" t="s">
        <v>15</v>
      </c>
      <c r="G93" s="1" t="s">
        <v>16</v>
      </c>
      <c r="H93" s="2">
        <f t="shared" ref="H93:H105" si="6">H67</f>
        <v>0.58628820126888392</v>
      </c>
      <c r="I93" s="2">
        <v>0.29493218708109442</v>
      </c>
      <c r="J93" s="18">
        <f t="shared" si="5"/>
        <v>0.88122038834997829</v>
      </c>
      <c r="K93" s="3">
        <v>1316.8240800000001</v>
      </c>
      <c r="L93" s="5">
        <f t="shared" ref="L93:L105" si="7">L67</f>
        <v>12073422.293911889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4"/>
        <v>2024 AAFS 3 Demand Constant RR</v>
      </c>
      <c r="E94" s="1" t="s">
        <v>22</v>
      </c>
      <c r="F94" s="1" t="s">
        <v>15</v>
      </c>
      <c r="G94" s="1" t="s">
        <v>16</v>
      </c>
      <c r="H94" s="2">
        <f t="shared" si="6"/>
        <v>0.563386549377768</v>
      </c>
      <c r="I94" s="2">
        <v>0.39766294770959026</v>
      </c>
      <c r="J94" s="18">
        <f t="shared" si="5"/>
        <v>0.96104949708735821</v>
      </c>
      <c r="K94" s="3">
        <v>1046.9587934690096</v>
      </c>
      <c r="L94" s="5">
        <f t="shared" si="7"/>
        <v>12725387.097783132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4"/>
        <v>2024 AAFS 3 Demand Constant RR</v>
      </c>
      <c r="E95" s="1" t="s">
        <v>22</v>
      </c>
      <c r="F95" s="1" t="s">
        <v>15</v>
      </c>
      <c r="G95" s="1" t="s">
        <v>16</v>
      </c>
      <c r="H95" s="2">
        <f t="shared" si="6"/>
        <v>0.60476374772354302</v>
      </c>
      <c r="I95" s="2">
        <v>0.45734327744731307</v>
      </c>
      <c r="J95" s="18">
        <f t="shared" si="5"/>
        <v>1.0621070251708562</v>
      </c>
      <c r="K95" s="3">
        <v>975.88176274998773</v>
      </c>
      <c r="L95" s="5">
        <f t="shared" si="7"/>
        <v>13412558.001063421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4"/>
        <v>2024 AAFS 3 Demand Constant RR</v>
      </c>
      <c r="E96" s="1" t="s">
        <v>22</v>
      </c>
      <c r="F96" s="1" t="s">
        <v>15</v>
      </c>
      <c r="G96" s="1" t="s">
        <v>16</v>
      </c>
      <c r="H96" s="2">
        <f t="shared" si="6"/>
        <v>0.61094653453820214</v>
      </c>
      <c r="I96" s="2">
        <v>0.52738348617403263</v>
      </c>
      <c r="J96" s="18">
        <f t="shared" si="5"/>
        <v>1.1383300207122349</v>
      </c>
      <c r="K96" s="3">
        <v>907.20985717632163</v>
      </c>
      <c r="L96" s="5">
        <f t="shared" si="7"/>
        <v>14136836.133120846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4"/>
        <v>2024 AAFS 3 Demand Constant RR</v>
      </c>
      <c r="E97" s="1" t="s">
        <v>22</v>
      </c>
      <c r="F97" s="1" t="s">
        <v>15</v>
      </c>
      <c r="G97" s="1" t="s">
        <v>16</v>
      </c>
      <c r="H97" s="2">
        <f t="shared" si="6"/>
        <v>0.63444775762326433</v>
      </c>
      <c r="I97" s="2">
        <v>0.61165474500587369</v>
      </c>
      <c r="J97" s="18">
        <f t="shared" si="5"/>
        <v>1.2461025026291379</v>
      </c>
      <c r="K97" s="3">
        <v>838.53795160265508</v>
      </c>
      <c r="L97" s="5">
        <f t="shared" si="7"/>
        <v>14900225.284309372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4"/>
        <v>2024 AAFS 3 Demand Constant RR</v>
      </c>
      <c r="E98" s="1" t="s">
        <v>22</v>
      </c>
      <c r="F98" s="1" t="s">
        <v>15</v>
      </c>
      <c r="G98" s="1" t="s">
        <v>16</v>
      </c>
      <c r="H98" s="2">
        <f t="shared" si="6"/>
        <v>0.60730418712739187</v>
      </c>
      <c r="I98" s="2">
        <v>0.71286907810316991</v>
      </c>
      <c r="J98" s="18">
        <f t="shared" si="5"/>
        <v>1.3201732652305618</v>
      </c>
      <c r="K98" s="3">
        <v>771.28357152166416</v>
      </c>
      <c r="L98" s="5">
        <f t="shared" si="7"/>
        <v>15704837.44966208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4"/>
        <v>2024 AAFS 3 Demand Constant RR</v>
      </c>
      <c r="E99" s="1" t="s">
        <v>22</v>
      </c>
      <c r="F99" s="1" t="s">
        <v>15</v>
      </c>
      <c r="G99" s="1" t="s">
        <v>16</v>
      </c>
      <c r="H99" s="2">
        <f t="shared" si="6"/>
        <v>0.62231509186646661</v>
      </c>
      <c r="I99" s="2">
        <v>0.84058253998283627</v>
      </c>
      <c r="J99" s="18">
        <f t="shared" si="5"/>
        <v>1.462897631849303</v>
      </c>
      <c r="K99" s="3">
        <v>701.19414045532244</v>
      </c>
      <c r="L99" s="5">
        <f t="shared" si="7"/>
        <v>16552898.671943832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4"/>
        <v>2024 AAFS 3 Demand Constant RR</v>
      </c>
      <c r="E100" s="1" t="s">
        <v>22</v>
      </c>
      <c r="F100" s="1" t="s">
        <v>15</v>
      </c>
      <c r="G100" s="1" t="s">
        <v>16</v>
      </c>
      <c r="H100" s="2">
        <f t="shared" si="6"/>
        <v>0.63049356516719723</v>
      </c>
      <c r="I100" s="2">
        <v>0.80251109718590763</v>
      </c>
      <c r="J100" s="18">
        <f t="shared" si="5"/>
        <v>1.4330046623531048</v>
      </c>
      <c r="K100" s="3">
        <v>787.34011970205222</v>
      </c>
      <c r="L100" s="5">
        <f t="shared" si="7"/>
        <v>17446755.200228799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4"/>
        <v>2024 AAFS 3 Demand Constant RR</v>
      </c>
      <c r="E101" s="1" t="s">
        <v>22</v>
      </c>
      <c r="F101" s="1" t="s">
        <v>15</v>
      </c>
      <c r="G101" s="1" t="s">
        <v>16</v>
      </c>
      <c r="H101" s="2">
        <f t="shared" si="6"/>
        <v>0.62690442504762833</v>
      </c>
      <c r="I101" s="2">
        <v>0.81780754873247952</v>
      </c>
      <c r="J101" s="18">
        <f t="shared" si="5"/>
        <v>1.444711973780108</v>
      </c>
      <c r="K101" s="3">
        <v>828.24171233130915</v>
      </c>
      <c r="L101" s="5">
        <f t="shared" si="7"/>
        <v>18388879.981041156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4"/>
        <v>2024 AAFS 3 Demand Constant RR</v>
      </c>
      <c r="E102" s="1" t="s">
        <v>22</v>
      </c>
      <c r="F102" s="1" t="s">
        <v>15</v>
      </c>
      <c r="G102" s="1" t="s">
        <v>16</v>
      </c>
      <c r="H102" s="2">
        <f t="shared" si="6"/>
        <v>0.6007337667616035</v>
      </c>
      <c r="I102" s="2">
        <v>1.1707371780755833</v>
      </c>
      <c r="J102" s="18">
        <f t="shared" si="5"/>
        <v>1.7714709448371868</v>
      </c>
      <c r="K102" s="3">
        <v>620.21689024912541</v>
      </c>
      <c r="L102" s="5">
        <f t="shared" si="7"/>
        <v>19381879.500017378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4"/>
        <v>2024 AAFS 3 Demand Constant RR</v>
      </c>
      <c r="E103" s="1" t="s">
        <v>22</v>
      </c>
      <c r="F103" s="1" t="s">
        <v>15</v>
      </c>
      <c r="G103" s="1" t="s">
        <v>16</v>
      </c>
      <c r="H103" s="2">
        <f t="shared" si="6"/>
        <v>0.63210578980407595</v>
      </c>
      <c r="I103" s="2">
        <v>1.2745916345942696</v>
      </c>
      <c r="J103" s="18">
        <f t="shared" si="5"/>
        <v>1.9066974243983457</v>
      </c>
      <c r="K103" s="3">
        <v>610.69831366701169</v>
      </c>
      <c r="L103" s="5">
        <f t="shared" si="7"/>
        <v>20428500.993018318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4"/>
        <v>2024 AAFS 3 Demand Constant RR</v>
      </c>
      <c r="E104" s="1" t="s">
        <v>22</v>
      </c>
      <c r="F104" s="1" t="s">
        <v>15</v>
      </c>
      <c r="G104" s="1" t="s">
        <v>16</v>
      </c>
      <c r="H104" s="2">
        <f t="shared" si="6"/>
        <v>0.61158718049465088</v>
      </c>
      <c r="I104" s="2">
        <v>1.3480894656052207</v>
      </c>
      <c r="J104" s="18">
        <f t="shared" si="5"/>
        <v>1.9596766460998716</v>
      </c>
      <c r="K104" s="3">
        <v>618.97606383279685</v>
      </c>
      <c r="L104" s="5">
        <f t="shared" si="7"/>
        <v>21531640.046641309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4"/>
        <v>2024 AAFS 3 Demand Constant RR</v>
      </c>
      <c r="E105" s="1" t="s">
        <v>22</v>
      </c>
      <c r="F105" s="1" t="s">
        <v>15</v>
      </c>
      <c r="G105" s="1" t="s">
        <v>16</v>
      </c>
      <c r="H105" s="2">
        <f t="shared" si="6"/>
        <v>0.60835355748317599</v>
      </c>
      <c r="I105" s="2">
        <v>1.8195428904695172</v>
      </c>
      <c r="J105" s="18">
        <f t="shared" si="5"/>
        <v>2.4278964479526932</v>
      </c>
      <c r="K105" s="3">
        <v>491.61492361645861</v>
      </c>
      <c r="L105" s="5">
        <f t="shared" si="7"/>
        <v>22694348.609159939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6E88C-ADB3-4179-9AEF-4AE1C31E8372}">
  <dimension ref="A1:L105"/>
  <sheetViews>
    <sheetView zoomScaleNormal="100" workbookViewId="0">
      <pane ySplit="1" topLeftCell="A80" activePane="bottomLeft" state="frozen"/>
      <selection pane="bottomLeft" activeCell="J1" sqref="J1:J1048576"/>
    </sheetView>
  </sheetViews>
  <sheetFormatPr defaultRowHeight="15" x14ac:dyDescent="0.2"/>
  <cols>
    <col min="1" max="1" width="5.109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29.33203125" style="1" customWidth="1"/>
    <col min="6" max="6" width="5.5546875" style="1" bestFit="1" customWidth="1"/>
    <col min="7" max="7" width="11.77734375" style="1" bestFit="1" customWidth="1"/>
    <col min="8" max="8" width="16" style="2" bestFit="1" customWidth="1"/>
    <col min="9" max="9" width="18.6640625" style="2" bestFit="1" customWidth="1"/>
    <col min="10" max="10" width="20.33203125" style="18" customWidth="1"/>
    <col min="11" max="11" width="9.33203125" style="3" bestFit="1" customWidth="1"/>
    <col min="12" max="12" width="20.33203125" style="5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6" t="s">
        <v>9</v>
      </c>
      <c r="K1" s="3" t="s">
        <v>10</v>
      </c>
      <c r="L1" s="5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23</v>
      </c>
      <c r="F2" s="1" t="s">
        <v>15</v>
      </c>
      <c r="G2" s="1" t="s">
        <v>16</v>
      </c>
      <c r="H2" s="2">
        <f>'Commodity Prices'!B2</f>
        <v>0.45400191785799254</v>
      </c>
      <c r="I2" s="17">
        <v>8.8822608454962072E-3</v>
      </c>
      <c r="J2" s="18">
        <f>H2+I2</f>
        <v>0.46288417870348875</v>
      </c>
      <c r="K2" s="3">
        <v>1067.1916328</v>
      </c>
      <c r="L2" s="5">
        <v>6094000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0">_xlfn.CONCAT(B3, " ", C3)</f>
        <v>2023 Base Demand Constant RR</v>
      </c>
      <c r="E3" s="1" t="s">
        <v>23</v>
      </c>
      <c r="F3" s="1" t="s">
        <v>15</v>
      </c>
      <c r="G3" s="1" t="s">
        <v>16</v>
      </c>
      <c r="H3" s="2">
        <f>'Commodity Prices'!B3</f>
        <v>0.41306066808705916</v>
      </c>
      <c r="I3" s="17">
        <v>9.4021300767080131E-3</v>
      </c>
      <c r="J3" s="18">
        <f t="shared" ref="J3:J65" si="1">H3+I3</f>
        <v>0.42246279816376719</v>
      </c>
      <c r="K3" s="3">
        <v>1432.9336184160004</v>
      </c>
      <c r="L3" s="5">
        <v>6532768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0"/>
        <v>2023 Base Demand Constant RR</v>
      </c>
      <c r="E4" s="1" t="s">
        <v>23</v>
      </c>
      <c r="F4" s="1" t="s">
        <v>15</v>
      </c>
      <c r="G4" s="1" t="s">
        <v>16</v>
      </c>
      <c r="H4" s="2">
        <f>'Commodity Prices'!B4</f>
        <v>0.40181939759153135</v>
      </c>
      <c r="I4" s="17">
        <v>7.3804561760942534E-3</v>
      </c>
      <c r="J4" s="18">
        <f t="shared" si="1"/>
        <v>0.40919985376762558</v>
      </c>
      <c r="K4" s="3">
        <v>1518.4489575210002</v>
      </c>
      <c r="L4" s="5">
        <v>7003127.2960000001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0"/>
        <v>2023 Base Demand Constant RR</v>
      </c>
      <c r="E5" s="1" t="s">
        <v>23</v>
      </c>
      <c r="F5" s="1" t="s">
        <v>15</v>
      </c>
      <c r="G5" s="1" t="s">
        <v>16</v>
      </c>
      <c r="H5" s="2">
        <f>'Commodity Prices'!B5</f>
        <v>0.40774202053081093</v>
      </c>
      <c r="I5" s="17">
        <v>7.3409064707476374E-3</v>
      </c>
      <c r="J5" s="18">
        <f t="shared" si="1"/>
        <v>0.41508292700155858</v>
      </c>
      <c r="K5" s="3">
        <v>1508.523414684</v>
      </c>
      <c r="L5" s="5">
        <v>7507352.4613120006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0"/>
        <v>2023 Base Demand Constant RR</v>
      </c>
      <c r="E6" s="1" t="s">
        <v>23</v>
      </c>
      <c r="F6" s="1" t="s">
        <v>15</v>
      </c>
      <c r="G6" s="1" t="s">
        <v>16</v>
      </c>
      <c r="H6" s="2">
        <f>'Commodity Prices'!B6</f>
        <v>0.40198561772508046</v>
      </c>
      <c r="I6" s="17">
        <v>7.788224179620276E-3</v>
      </c>
      <c r="J6" s="18">
        <f t="shared" si="1"/>
        <v>0.40977384190470073</v>
      </c>
      <c r="K6" s="3">
        <v>1635.3010760819998</v>
      </c>
      <c r="L6" s="5">
        <v>8047881.838526465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0"/>
        <v>2023 Base Demand Constant RR</v>
      </c>
      <c r="E7" s="1" t="s">
        <v>23</v>
      </c>
      <c r="F7" s="1" t="s">
        <v>15</v>
      </c>
      <c r="G7" s="1" t="s">
        <v>16</v>
      </c>
      <c r="H7" s="2">
        <f>'Commodity Prices'!B7</f>
        <v>0.40758786229408328</v>
      </c>
      <c r="I7" s="17">
        <v>7.5723972274617784E-3</v>
      </c>
      <c r="J7" s="18">
        <f t="shared" si="1"/>
        <v>0.41516025952154506</v>
      </c>
      <c r="K7" s="3">
        <v>1239.5842425159999</v>
      </c>
      <c r="L7" s="5">
        <v>8627329.3309003711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0"/>
        <v>2023 Base Demand Constant RR</v>
      </c>
      <c r="E8" s="1" t="s">
        <v>23</v>
      </c>
      <c r="F8" s="1" t="s">
        <v>15</v>
      </c>
      <c r="G8" s="1" t="s">
        <v>16</v>
      </c>
      <c r="H8" s="2">
        <f>'Commodity Prices'!B8</f>
        <v>0.4297813755932709</v>
      </c>
      <c r="I8" s="17">
        <v>1.0529207254333034E-2</v>
      </c>
      <c r="J8" s="18">
        <f t="shared" si="1"/>
        <v>0.44031058284760394</v>
      </c>
      <c r="K8" s="3">
        <v>1007.801996749</v>
      </c>
      <c r="L8" s="5">
        <v>9248497.042725198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0"/>
        <v>2023 Base Demand Constant RR</v>
      </c>
      <c r="E9" s="1" t="s">
        <v>23</v>
      </c>
      <c r="F9" s="1" t="s">
        <v>15</v>
      </c>
      <c r="G9" s="1" t="s">
        <v>16</v>
      </c>
      <c r="H9" s="2">
        <f>'Commodity Prices'!B9</f>
        <v>0.47028849163720587</v>
      </c>
      <c r="I9" s="17">
        <v>1.3650140375351942E-2</v>
      </c>
      <c r="J9" s="18">
        <f t="shared" si="1"/>
        <v>0.48393863201255782</v>
      </c>
      <c r="K9" s="3">
        <v>1246.1413449180002</v>
      </c>
      <c r="L9" s="5">
        <v>9914388.8298014123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0"/>
        <v>2023 Base Demand Constant RR</v>
      </c>
      <c r="E10" s="1" t="s">
        <v>23</v>
      </c>
      <c r="F10" s="1" t="s">
        <v>15</v>
      </c>
      <c r="G10" s="1" t="s">
        <v>16</v>
      </c>
      <c r="H10" s="2">
        <f>'Commodity Prices'!B10</f>
        <v>0.50362937568359933</v>
      </c>
      <c r="I10" s="17">
        <v>1.1635515727432886E-2</v>
      </c>
      <c r="J10" s="18">
        <f t="shared" si="1"/>
        <v>0.51526489141103227</v>
      </c>
      <c r="K10" s="3">
        <v>1187.31315</v>
      </c>
      <c r="L10" s="5">
        <v>10628224.825547114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0"/>
        <v>2023 Base Demand Constant RR</v>
      </c>
      <c r="E11" s="1" t="s">
        <v>23</v>
      </c>
      <c r="F11" s="1" t="s">
        <v>15</v>
      </c>
      <c r="G11" s="1" t="s">
        <v>16</v>
      </c>
      <c r="H11" s="2">
        <f>'Commodity Prices'!B11</f>
        <v>0.51307621024277394</v>
      </c>
      <c r="I11" s="17">
        <v>1.2871473770114682E-2</v>
      </c>
      <c r="J11" s="18">
        <f t="shared" si="1"/>
        <v>0.52594768401288861</v>
      </c>
      <c r="K11" s="3">
        <v>1328.3555200000001</v>
      </c>
      <c r="L11" s="5">
        <v>11393457.012986507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0"/>
        <v>2023 Base Demand Constant RR</v>
      </c>
      <c r="E12" s="1" t="s">
        <v>23</v>
      </c>
      <c r="F12" s="1" t="s">
        <v>15</v>
      </c>
      <c r="G12" s="1" t="s">
        <v>16</v>
      </c>
      <c r="H12" s="2">
        <f>'Commodity Prices'!B12</f>
        <v>0.5172001369968382</v>
      </c>
      <c r="I12" s="17">
        <v>1.2126063548682096E-2</v>
      </c>
      <c r="J12" s="18">
        <f t="shared" si="1"/>
        <v>0.52932620054552026</v>
      </c>
      <c r="K12" s="3">
        <v>1409.72891</v>
      </c>
      <c r="L12" s="5">
        <v>12213785.917921536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0"/>
        <v>2023 Base Demand Constant RR</v>
      </c>
      <c r="E13" s="1" t="s">
        <v>23</v>
      </c>
      <c r="F13" s="1" t="s">
        <v>15</v>
      </c>
      <c r="G13" s="1" t="s">
        <v>16</v>
      </c>
      <c r="H13" s="2">
        <f>'Commodity Prices'!B13</f>
        <v>0.53185014222071691</v>
      </c>
      <c r="I13" s="17">
        <v>1.2043124317500048E-2</v>
      </c>
      <c r="J13" s="18">
        <f t="shared" si="1"/>
        <v>0.54389326653821701</v>
      </c>
      <c r="K13" s="3">
        <v>1246.85769</v>
      </c>
      <c r="L13" s="5">
        <v>13093178.504011886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0"/>
        <v>2023 Base Demand Constant RR</v>
      </c>
      <c r="E14" s="1" t="s">
        <v>23</v>
      </c>
      <c r="F14" s="1" t="s">
        <v>15</v>
      </c>
      <c r="G14" s="1" t="s">
        <v>16</v>
      </c>
      <c r="H14" s="2">
        <f>'Commodity Prices'!B14</f>
        <v>0.55381674320587526</v>
      </c>
      <c r="I14" s="17">
        <v>1.435153975352828E-2</v>
      </c>
      <c r="J14" s="18">
        <f t="shared" si="1"/>
        <v>0.56816828295940358</v>
      </c>
      <c r="K14" s="3">
        <v>1432.8332700000001</v>
      </c>
      <c r="L14" s="5">
        <v>14035887.356300743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0"/>
        <v>2023 Base Demand Constant RR</v>
      </c>
      <c r="E15" s="1" t="s">
        <v>23</v>
      </c>
      <c r="F15" s="1" t="s">
        <v>15</v>
      </c>
      <c r="G15" s="1" t="s">
        <v>16</v>
      </c>
      <c r="H15" s="2">
        <f>'Commodity Prices'!B15</f>
        <v>0.58628820126888392</v>
      </c>
      <c r="I15" s="17">
        <v>1.3163165454064953E-2</v>
      </c>
      <c r="J15" s="18">
        <f t="shared" si="1"/>
        <v>0.59945136672294885</v>
      </c>
      <c r="K15" s="3">
        <v>1277.4283273255901</v>
      </c>
      <c r="L15" s="5">
        <v>15046471.245954398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0"/>
        <v>2023 Base Demand Constant RR</v>
      </c>
      <c r="E16" s="1" t="s">
        <v>23</v>
      </c>
      <c r="F16" s="1" t="s">
        <v>15</v>
      </c>
      <c r="G16" s="1" t="s">
        <v>16</v>
      </c>
      <c r="H16" s="2">
        <f>'Commodity Prices'!B16</f>
        <v>0.563386549377768</v>
      </c>
      <c r="I16" s="17">
        <v>1.5561808464336252E-2</v>
      </c>
      <c r="J16" s="18">
        <f t="shared" si="1"/>
        <v>0.5789483578421043</v>
      </c>
      <c r="K16" s="3">
        <v>1177.1167483355414</v>
      </c>
      <c r="L16" s="5">
        <v>16129817.175663115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0"/>
        <v>2023 Base Demand Constant RR</v>
      </c>
      <c r="E17" s="1" t="s">
        <v>23</v>
      </c>
      <c r="F17" s="1" t="s">
        <v>15</v>
      </c>
      <c r="G17" s="1" t="s">
        <v>16</v>
      </c>
      <c r="H17" s="2">
        <f>'Commodity Prices'!B17</f>
        <v>0.60476374772354302</v>
      </c>
      <c r="I17" s="17">
        <v>1.7799904821718341E-2</v>
      </c>
      <c r="J17" s="18">
        <f t="shared" si="1"/>
        <v>0.62256365254526136</v>
      </c>
      <c r="K17" s="3">
        <v>1080.3117628576304</v>
      </c>
      <c r="L17" s="5">
        <v>17291164.012310863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0"/>
        <v>2023 Base Demand Constant RR</v>
      </c>
      <c r="E18" s="1" t="s">
        <v>23</v>
      </c>
      <c r="F18" s="1" t="s">
        <v>15</v>
      </c>
      <c r="G18" s="1" t="s">
        <v>16</v>
      </c>
      <c r="H18" s="2">
        <f>'Commodity Prices'!B18</f>
        <v>0.61094653453820214</v>
      </c>
      <c r="I18" s="17">
        <v>2.0442251405803146E-2</v>
      </c>
      <c r="J18" s="18">
        <f t="shared" si="1"/>
        <v>0.63138878594400527</v>
      </c>
      <c r="K18" s="3">
        <v>983.50677737971978</v>
      </c>
      <c r="L18" s="5">
        <v>18536127.821197245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0"/>
        <v>2023 Base Demand Constant RR</v>
      </c>
      <c r="E19" s="1" t="s">
        <v>23</v>
      </c>
      <c r="F19" s="1" t="s">
        <v>15</v>
      </c>
      <c r="G19" s="1" t="s">
        <v>16</v>
      </c>
      <c r="H19" s="2">
        <f>'Commodity Prices'!B19</f>
        <v>0.63444775762326433</v>
      </c>
      <c r="I19" s="17">
        <v>2.366688409230587E-2</v>
      </c>
      <c r="J19" s="18">
        <f t="shared" si="1"/>
        <v>0.65811464171557021</v>
      </c>
      <c r="K19" s="3">
        <v>888.65723430096534</v>
      </c>
      <c r="L19" s="5">
        <v>19870729.024323449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0"/>
        <v>2023 Base Demand Constant RR</v>
      </c>
      <c r="E20" s="1" t="s">
        <v>23</v>
      </c>
      <c r="F20" s="1" t="s">
        <v>15</v>
      </c>
      <c r="G20" s="1" t="s">
        <v>16</v>
      </c>
      <c r="H20" s="2">
        <f>'Commodity Prices'!B20</f>
        <v>0.60730418712739187</v>
      </c>
      <c r="I20" s="17">
        <v>2.7607353168480901E-2</v>
      </c>
      <c r="J20" s="18">
        <f t="shared" si="1"/>
        <v>0.63491154029587282</v>
      </c>
      <c r="K20" s="3">
        <v>789.89680642389828</v>
      </c>
      <c r="L20" s="5">
        <v>21301421.514074739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0"/>
        <v>2023 Base Demand Constant RR</v>
      </c>
      <c r="E21" s="1" t="s">
        <v>23</v>
      </c>
      <c r="F21" s="1" t="s">
        <v>15</v>
      </c>
      <c r="G21" s="1" t="s">
        <v>16</v>
      </c>
      <c r="H21" s="2">
        <f>'Commodity Prices'!B21</f>
        <v>0.62231509186646661</v>
      </c>
      <c r="I21" s="17">
        <v>3.27362783402637E-2</v>
      </c>
      <c r="J21" s="18">
        <f t="shared" si="1"/>
        <v>0.65505137020673032</v>
      </c>
      <c r="K21" s="3">
        <v>903.59064355825785</v>
      </c>
      <c r="L21" s="5">
        <v>22835123.863088124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0"/>
        <v>2023 Base Demand Constant RR</v>
      </c>
      <c r="E22" s="1" t="s">
        <v>23</v>
      </c>
      <c r="F22" s="1" t="s">
        <v>15</v>
      </c>
      <c r="G22" s="1" t="s">
        <v>16</v>
      </c>
      <c r="H22" s="2">
        <f>'Commodity Prices'!B22</f>
        <v>0.63049356516719723</v>
      </c>
      <c r="I22" s="17">
        <v>3.0162584265449564E-2</v>
      </c>
      <c r="J22" s="18">
        <f t="shared" si="1"/>
        <v>0.66065614943264683</v>
      </c>
      <c r="K22" s="3">
        <v>961.63330213796496</v>
      </c>
      <c r="L22" s="5">
        <v>24479252.781230468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0"/>
        <v>2023 Base Demand Constant RR</v>
      </c>
      <c r="E23" s="1" t="s">
        <v>23</v>
      </c>
      <c r="F23" s="1" t="s">
        <v>15</v>
      </c>
      <c r="G23" s="1" t="s">
        <v>16</v>
      </c>
      <c r="H23" s="2">
        <f>'Commodity Prices'!B23</f>
        <v>0.62690442504762833</v>
      </c>
      <c r="I23" s="17">
        <v>2.9872487595877243E-2</v>
      </c>
      <c r="J23" s="18">
        <f t="shared" si="1"/>
        <v>0.65677691264350557</v>
      </c>
      <c r="K23" s="3">
        <v>750.71783565228554</v>
      </c>
      <c r="L23" s="5">
        <v>26241758.981479064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0"/>
        <v>2023 Base Demand Constant RR</v>
      </c>
      <c r="E24" s="1" t="s">
        <v>23</v>
      </c>
      <c r="F24" s="1" t="s">
        <v>15</v>
      </c>
      <c r="G24" s="1" t="s">
        <v>16</v>
      </c>
      <c r="H24" s="2">
        <f>'Commodity Prices'!B24</f>
        <v>0.6007337667616035</v>
      </c>
      <c r="I24" s="17">
        <v>4.0331535914083734E-2</v>
      </c>
      <c r="J24" s="18">
        <f t="shared" si="1"/>
        <v>0.64106530267568729</v>
      </c>
      <c r="K24" s="3">
        <v>758.78161872090982</v>
      </c>
      <c r="L24" s="5">
        <v>28131165.628145557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0"/>
        <v>2023 Base Demand Constant RR</v>
      </c>
      <c r="E25" s="1" t="s">
        <v>23</v>
      </c>
      <c r="F25" s="1" t="s">
        <v>15</v>
      </c>
      <c r="G25" s="1" t="s">
        <v>16</v>
      </c>
      <c r="H25" s="2">
        <f>'Commodity Prices'!B25</f>
        <v>0.63210578980407595</v>
      </c>
      <c r="I25" s="17">
        <v>4.2057679236677366E-2</v>
      </c>
      <c r="J25" s="18">
        <f t="shared" si="1"/>
        <v>0.6741634690407533</v>
      </c>
      <c r="K25" s="3">
        <v>756.0297985792389</v>
      </c>
      <c r="L25" s="5">
        <v>30156609.55337204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0"/>
        <v>2023 Base Demand Constant RR</v>
      </c>
      <c r="E26" s="1" t="s">
        <v>23</v>
      </c>
      <c r="F26" s="1" t="s">
        <v>15</v>
      </c>
      <c r="G26" s="1" t="s">
        <v>16</v>
      </c>
      <c r="H26" s="2">
        <f>'Commodity Prices'!B26</f>
        <v>0.61158718049465088</v>
      </c>
      <c r="I26" s="17">
        <v>4.4490143201136596E-2</v>
      </c>
      <c r="J26" s="18">
        <f t="shared" si="1"/>
        <v>0.65607732369578753</v>
      </c>
      <c r="K26" s="3">
        <v>646.30928931872165</v>
      </c>
      <c r="L26" s="5">
        <v>32327885.44121483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0"/>
        <v>2023 Base Demand Constant RR</v>
      </c>
      <c r="E27" s="1" t="s">
        <v>23</v>
      </c>
      <c r="F27" s="1" t="s">
        <v>15</v>
      </c>
      <c r="G27" s="1" t="s">
        <v>16</v>
      </c>
      <c r="H27" s="2">
        <f>'Commodity Prices'!B27</f>
        <v>0.60835355748317599</v>
      </c>
      <c r="I27" s="17">
        <v>5.4853321444065094E-2</v>
      </c>
      <c r="J27" s="18">
        <f t="shared" si="1"/>
        <v>0.66320687892724106</v>
      </c>
      <c r="K27" s="3">
        <v>671.98793046624792</v>
      </c>
      <c r="L27" s="5">
        <v>34655493.192982301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0"/>
        <v>2024 AAFS 2 Demand Constant RR</v>
      </c>
      <c r="E28" s="1" t="s">
        <v>23</v>
      </c>
      <c r="F28" s="1" t="s">
        <v>15</v>
      </c>
      <c r="G28" s="1" t="s">
        <v>16</v>
      </c>
      <c r="H28" s="2">
        <f>H2</f>
        <v>0.45400191785799254</v>
      </c>
      <c r="I28" s="2">
        <v>8.8822608454962072E-3</v>
      </c>
      <c r="J28" s="18">
        <f t="shared" si="1"/>
        <v>0.46288417870348875</v>
      </c>
      <c r="K28" s="3">
        <v>1071.7772467999998</v>
      </c>
      <c r="L28" s="5">
        <f>L2</f>
        <v>6094000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0"/>
        <v>2024 AAFS 2 Demand Constant RR</v>
      </c>
      <c r="E29" s="1" t="s">
        <v>23</v>
      </c>
      <c r="F29" s="1" t="s">
        <v>15</v>
      </c>
      <c r="G29" s="1" t="s">
        <v>16</v>
      </c>
      <c r="H29" s="2">
        <f t="shared" ref="H29:H92" si="2">H3</f>
        <v>0.41306066808705916</v>
      </c>
      <c r="I29" s="2">
        <v>9.5626977630275042E-3</v>
      </c>
      <c r="J29" s="18">
        <f t="shared" si="1"/>
        <v>0.42262336585008664</v>
      </c>
      <c r="K29" s="3">
        <v>1067.1916328</v>
      </c>
      <c r="L29" s="5">
        <f t="shared" ref="L29:L92" si="3">L3</f>
        <v>6532768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0"/>
        <v>2024 AAFS 2 Demand Constant RR</v>
      </c>
      <c r="E30" s="1" t="s">
        <v>23</v>
      </c>
      <c r="F30" s="1" t="s">
        <v>15</v>
      </c>
      <c r="G30" s="1" t="s">
        <v>16</v>
      </c>
      <c r="H30" s="2">
        <f t="shared" si="2"/>
        <v>0.40181939759153135</v>
      </c>
      <c r="I30" s="2">
        <v>7.6346925872601513E-3</v>
      </c>
      <c r="J30" s="18">
        <f t="shared" si="1"/>
        <v>0.40945409017879147</v>
      </c>
      <c r="K30" s="3">
        <v>1432.9336184160004</v>
      </c>
      <c r="L30" s="5">
        <f t="shared" si="3"/>
        <v>7003127.2960000001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0"/>
        <v>2024 AAFS 2 Demand Constant RR</v>
      </c>
      <c r="E31" s="1" t="s">
        <v>23</v>
      </c>
      <c r="F31" s="1" t="s">
        <v>15</v>
      </c>
      <c r="G31" s="1" t="s">
        <v>16</v>
      </c>
      <c r="H31" s="2">
        <f t="shared" si="2"/>
        <v>0.40774202053081093</v>
      </c>
      <c r="I31" s="2">
        <v>7.7234655594028276E-3</v>
      </c>
      <c r="J31" s="18">
        <f t="shared" si="1"/>
        <v>0.41546548609021378</v>
      </c>
      <c r="K31" s="3">
        <v>1518.4489575210002</v>
      </c>
      <c r="L31" s="5">
        <f t="shared" si="3"/>
        <v>7507352.4613120006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0"/>
        <v>2024 AAFS 2 Demand Constant RR</v>
      </c>
      <c r="E32" s="1" t="s">
        <v>23</v>
      </c>
      <c r="F32" s="1" t="s">
        <v>15</v>
      </c>
      <c r="G32" s="1" t="s">
        <v>16</v>
      </c>
      <c r="H32" s="2">
        <f t="shared" si="2"/>
        <v>0.40198561772508046</v>
      </c>
      <c r="I32" s="2">
        <v>8.3340315815456506E-3</v>
      </c>
      <c r="J32" s="18">
        <f t="shared" si="1"/>
        <v>0.41031964930662612</v>
      </c>
      <c r="K32" s="3">
        <v>1508.523414684</v>
      </c>
      <c r="L32" s="5">
        <f t="shared" si="3"/>
        <v>8047881.838526465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0"/>
        <v>2024 AAFS 2 Demand Constant RR</v>
      </c>
      <c r="E33" s="1" t="s">
        <v>23</v>
      </c>
      <c r="F33" s="1" t="s">
        <v>15</v>
      </c>
      <c r="G33" s="1" t="s">
        <v>16</v>
      </c>
      <c r="H33" s="2">
        <f t="shared" si="2"/>
        <v>0.40758786229408328</v>
      </c>
      <c r="I33" s="2">
        <v>8.2414619941974087E-3</v>
      </c>
      <c r="J33" s="18">
        <f t="shared" si="1"/>
        <v>0.41582932428828068</v>
      </c>
      <c r="K33" s="3">
        <v>1635.3010760819998</v>
      </c>
      <c r="L33" s="5">
        <f t="shared" si="3"/>
        <v>8627329.3309003711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0"/>
        <v>2024 AAFS 2 Demand Constant RR</v>
      </c>
      <c r="E34" s="1" t="s">
        <v>23</v>
      </c>
      <c r="F34" s="1" t="s">
        <v>15</v>
      </c>
      <c r="G34" s="1" t="s">
        <v>16</v>
      </c>
      <c r="H34" s="2">
        <f t="shared" si="2"/>
        <v>0.4297813755932709</v>
      </c>
      <c r="I34" s="2">
        <v>1.165522659302491E-2</v>
      </c>
      <c r="J34" s="18">
        <f t="shared" si="1"/>
        <v>0.44143660218629582</v>
      </c>
      <c r="K34" s="3">
        <v>1239.5842425159999</v>
      </c>
      <c r="L34" s="5">
        <f t="shared" si="3"/>
        <v>9248497.042725198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0"/>
        <v>2024 AAFS 2 Demand Constant RR</v>
      </c>
      <c r="E35" s="1" t="s">
        <v>23</v>
      </c>
      <c r="F35" s="1" t="s">
        <v>15</v>
      </c>
      <c r="G35" s="1" t="s">
        <v>16</v>
      </c>
      <c r="H35" s="2">
        <f t="shared" si="2"/>
        <v>0.47028849163720587</v>
      </c>
      <c r="I35" s="2">
        <v>1.5367964157662325E-2</v>
      </c>
      <c r="J35" s="18">
        <f t="shared" si="1"/>
        <v>0.48565645579486821</v>
      </c>
      <c r="K35" s="3">
        <v>1007.801996749</v>
      </c>
      <c r="L35" s="5">
        <f t="shared" si="3"/>
        <v>9914388.8298014123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0"/>
        <v>2024 AAFS 2 Demand Constant RR</v>
      </c>
      <c r="E36" s="1" t="s">
        <v>23</v>
      </c>
      <c r="F36" s="1" t="s">
        <v>15</v>
      </c>
      <c r="G36" s="1" t="s">
        <v>16</v>
      </c>
      <c r="H36" s="2">
        <f t="shared" si="2"/>
        <v>0.50362937568359933</v>
      </c>
      <c r="I36" s="2">
        <v>1.3323521692929576E-2</v>
      </c>
      <c r="J36" s="18">
        <f t="shared" si="1"/>
        <v>0.51695289737652894</v>
      </c>
      <c r="K36" s="3">
        <v>1246.1413449180002</v>
      </c>
      <c r="L36" s="5">
        <f t="shared" si="3"/>
        <v>10628224.825547114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0"/>
        <v>2024 AAFS 2 Demand Constant RR</v>
      </c>
      <c r="E37" s="1" t="s">
        <v>23</v>
      </c>
      <c r="F37" s="1" t="s">
        <v>15</v>
      </c>
      <c r="G37" s="1" t="s">
        <v>16</v>
      </c>
      <c r="H37" s="2">
        <f t="shared" si="2"/>
        <v>0.51307621024277394</v>
      </c>
      <c r="I37" s="2">
        <v>1.499049059707404E-2</v>
      </c>
      <c r="J37" s="18">
        <f t="shared" si="1"/>
        <v>0.52806670083984797</v>
      </c>
      <c r="K37" s="3">
        <v>1187.31315</v>
      </c>
      <c r="L37" s="5">
        <f t="shared" si="3"/>
        <v>11393457.012986507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0"/>
        <v>2024 AAFS 2 Demand Constant RR</v>
      </c>
      <c r="E38" s="1" t="s">
        <v>23</v>
      </c>
      <c r="F38" s="1" t="s">
        <v>15</v>
      </c>
      <c r="G38" s="1" t="s">
        <v>16</v>
      </c>
      <c r="H38" s="2">
        <f t="shared" si="2"/>
        <v>0.5172001369968382</v>
      </c>
      <c r="I38" s="2">
        <v>1.4363543192743375E-2</v>
      </c>
      <c r="J38" s="18">
        <f t="shared" si="1"/>
        <v>0.53156368018958156</v>
      </c>
      <c r="K38" s="3">
        <v>1328.3555200000001</v>
      </c>
      <c r="L38" s="5">
        <f t="shared" si="3"/>
        <v>12213785.917921536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0"/>
        <v>2024 AAFS 2 Demand Constant RR</v>
      </c>
      <c r="E39" s="1" t="s">
        <v>23</v>
      </c>
      <c r="F39" s="1" t="s">
        <v>15</v>
      </c>
      <c r="G39" s="1" t="s">
        <v>16</v>
      </c>
      <c r="H39" s="2">
        <f t="shared" si="2"/>
        <v>0.53185014222071691</v>
      </c>
      <c r="I39" s="2">
        <v>1.4508920089247156E-2</v>
      </c>
      <c r="J39" s="18">
        <f t="shared" si="1"/>
        <v>0.54635906230996412</v>
      </c>
      <c r="K39" s="3">
        <v>1409.72891</v>
      </c>
      <c r="L39" s="5">
        <f t="shared" si="3"/>
        <v>13093178.504011886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0"/>
        <v>2024 AAFS 2 Demand Constant RR</v>
      </c>
      <c r="E40" s="1" t="s">
        <v>23</v>
      </c>
      <c r="F40" s="1" t="s">
        <v>15</v>
      </c>
      <c r="G40" s="1" t="s">
        <v>16</v>
      </c>
      <c r="H40" s="2">
        <f t="shared" si="2"/>
        <v>0.55381674320587526</v>
      </c>
      <c r="I40" s="2">
        <v>1.7585251832617152E-2</v>
      </c>
      <c r="J40" s="18">
        <f t="shared" si="1"/>
        <v>0.57140199503849243</v>
      </c>
      <c r="K40" s="3">
        <v>1246.85769</v>
      </c>
      <c r="L40" s="5">
        <f t="shared" si="3"/>
        <v>14035887.356300743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0"/>
        <v>2024 AAFS 2 Demand Constant RR</v>
      </c>
      <c r="E41" s="1" t="s">
        <v>23</v>
      </c>
      <c r="F41" s="1" t="s">
        <v>15</v>
      </c>
      <c r="G41" s="1" t="s">
        <v>16</v>
      </c>
      <c r="H41" s="2">
        <f t="shared" si="2"/>
        <v>0.58628820126888392</v>
      </c>
      <c r="I41" s="2">
        <v>1.6404560835265522E-2</v>
      </c>
      <c r="J41" s="18">
        <f t="shared" si="1"/>
        <v>0.60269276210414946</v>
      </c>
      <c r="K41" s="3">
        <v>1432.8332700000001</v>
      </c>
      <c r="L41" s="5">
        <f t="shared" si="3"/>
        <v>15046471.245954398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0"/>
        <v>2024 AAFS 2 Demand Constant RR</v>
      </c>
      <c r="E42" s="1" t="s">
        <v>23</v>
      </c>
      <c r="F42" s="1" t="s">
        <v>15</v>
      </c>
      <c r="G42" s="1" t="s">
        <v>16</v>
      </c>
      <c r="H42" s="2">
        <f t="shared" si="2"/>
        <v>0.563386549377768</v>
      </c>
      <c r="I42" s="2">
        <v>1.9725067970321974E-2</v>
      </c>
      <c r="J42" s="18">
        <f t="shared" si="1"/>
        <v>0.58311161734808992</v>
      </c>
      <c r="K42" s="3">
        <v>1277.4283273255901</v>
      </c>
      <c r="L42" s="5">
        <f t="shared" si="3"/>
        <v>16129817.175663115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0"/>
        <v>2024 AAFS 2 Demand Constant RR</v>
      </c>
      <c r="E43" s="1" t="s">
        <v>23</v>
      </c>
      <c r="F43" s="1" t="s">
        <v>15</v>
      </c>
      <c r="G43" s="1" t="s">
        <v>16</v>
      </c>
      <c r="H43" s="2">
        <f t="shared" si="2"/>
        <v>0.60476374772354302</v>
      </c>
      <c r="I43" s="2">
        <v>2.2947231516273942E-2</v>
      </c>
      <c r="J43" s="18">
        <f t="shared" si="1"/>
        <v>0.627710979239817</v>
      </c>
      <c r="K43" s="3">
        <v>1177.1167483355414</v>
      </c>
      <c r="L43" s="5">
        <f t="shared" si="3"/>
        <v>17291164.012310863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0"/>
        <v>2024 AAFS 2 Demand Constant RR</v>
      </c>
      <c r="E44" s="1" t="s">
        <v>23</v>
      </c>
      <c r="F44" s="1" t="s">
        <v>15</v>
      </c>
      <c r="G44" s="1" t="s">
        <v>16</v>
      </c>
      <c r="H44" s="2">
        <f t="shared" si="2"/>
        <v>0.61094653453820214</v>
      </c>
      <c r="I44" s="2">
        <v>2.680374741865002E-2</v>
      </c>
      <c r="J44" s="18">
        <f t="shared" si="1"/>
        <v>0.63775028195685213</v>
      </c>
      <c r="K44" s="3">
        <v>1080.3117628576304</v>
      </c>
      <c r="L44" s="5">
        <f t="shared" si="3"/>
        <v>18536127.821197245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0"/>
        <v>2024 AAFS 2 Demand Constant RR</v>
      </c>
      <c r="E45" s="1" t="s">
        <v>23</v>
      </c>
      <c r="F45" s="1" t="s">
        <v>15</v>
      </c>
      <c r="G45" s="1" t="s">
        <v>16</v>
      </c>
      <c r="H45" s="2">
        <f t="shared" si="2"/>
        <v>0.63444775762326433</v>
      </c>
      <c r="I45" s="2">
        <v>3.1561820823172784E-2</v>
      </c>
      <c r="J45" s="18">
        <f t="shared" si="1"/>
        <v>0.66600957844643716</v>
      </c>
      <c r="K45" s="3">
        <v>983.50677737971978</v>
      </c>
      <c r="L45" s="5">
        <f t="shared" si="3"/>
        <v>19870729.024323449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0"/>
        <v>2024 AAFS 2 Demand Constant RR</v>
      </c>
      <c r="E46" s="1" t="s">
        <v>23</v>
      </c>
      <c r="F46" s="1" t="s">
        <v>15</v>
      </c>
      <c r="G46" s="1" t="s">
        <v>16</v>
      </c>
      <c r="H46" s="2">
        <f t="shared" si="2"/>
        <v>0.60730418712739187</v>
      </c>
      <c r="I46" s="2">
        <v>3.7445523942203685E-2</v>
      </c>
      <c r="J46" s="18">
        <f t="shared" si="1"/>
        <v>0.64474971106959555</v>
      </c>
      <c r="K46" s="3">
        <v>888.65723430096534</v>
      </c>
      <c r="L46" s="5">
        <f t="shared" si="3"/>
        <v>21301421.514074739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0"/>
        <v>2024 AAFS 2 Demand Constant RR</v>
      </c>
      <c r="E47" s="1" t="s">
        <v>23</v>
      </c>
      <c r="F47" s="1" t="s">
        <v>15</v>
      </c>
      <c r="G47" s="1" t="s">
        <v>16</v>
      </c>
      <c r="H47" s="2">
        <f t="shared" si="2"/>
        <v>0.62231509186646661</v>
      </c>
      <c r="I47" s="2">
        <v>4.5160487328027979E-2</v>
      </c>
      <c r="J47" s="18">
        <f t="shared" si="1"/>
        <v>0.66747557919449463</v>
      </c>
      <c r="K47" s="3">
        <v>789.89680642389828</v>
      </c>
      <c r="L47" s="5">
        <f t="shared" si="3"/>
        <v>22835123.863088124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0"/>
        <v>2024 AAFS 2 Demand Constant RR</v>
      </c>
      <c r="E48" s="1" t="s">
        <v>23</v>
      </c>
      <c r="F48" s="1" t="s">
        <v>15</v>
      </c>
      <c r="G48" s="1" t="s">
        <v>16</v>
      </c>
      <c r="H48" s="2">
        <f t="shared" si="2"/>
        <v>0.63049356516719723</v>
      </c>
      <c r="I48" s="2">
        <v>4.2320621588100321E-2</v>
      </c>
      <c r="J48" s="18">
        <f t="shared" si="1"/>
        <v>0.67281418675529758</v>
      </c>
      <c r="K48" s="3">
        <v>903.59064355825785</v>
      </c>
      <c r="L48" s="5">
        <f t="shared" si="3"/>
        <v>24479252.781230468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0"/>
        <v>2024 AAFS 2 Demand Constant RR</v>
      </c>
      <c r="E49" s="1" t="s">
        <v>23</v>
      </c>
      <c r="F49" s="1" t="s">
        <v>15</v>
      </c>
      <c r="G49" s="1" t="s">
        <v>16</v>
      </c>
      <c r="H49" s="2">
        <f t="shared" si="2"/>
        <v>0.62690442504762833</v>
      </c>
      <c r="I49" s="2">
        <v>4.2629383653405614E-2</v>
      </c>
      <c r="J49" s="18">
        <f t="shared" si="1"/>
        <v>0.66953380870103396</v>
      </c>
      <c r="K49" s="3">
        <v>961.63330213796496</v>
      </c>
      <c r="L49" s="5">
        <f t="shared" si="3"/>
        <v>26241758.981479064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0"/>
        <v>2024 AAFS 2 Demand Constant RR</v>
      </c>
      <c r="E50" s="1" t="s">
        <v>23</v>
      </c>
      <c r="F50" s="1" t="s">
        <v>15</v>
      </c>
      <c r="G50" s="1" t="s">
        <v>16</v>
      </c>
      <c r="H50" s="2">
        <f t="shared" si="2"/>
        <v>0.6007337667616035</v>
      </c>
      <c r="I50" s="2">
        <v>5.853782739881204E-2</v>
      </c>
      <c r="J50" s="18">
        <f t="shared" si="1"/>
        <v>0.65927159416041559</v>
      </c>
      <c r="K50" s="3">
        <v>750.71783565228554</v>
      </c>
      <c r="L50" s="5">
        <f t="shared" si="3"/>
        <v>28131165.628145557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0"/>
        <v>2024 AAFS 2 Demand Constant RR</v>
      </c>
      <c r="E51" s="1" t="s">
        <v>23</v>
      </c>
      <c r="F51" s="1" t="s">
        <v>15</v>
      </c>
      <c r="G51" s="1" t="s">
        <v>16</v>
      </c>
      <c r="H51" s="2">
        <f t="shared" si="2"/>
        <v>0.63210578980407595</v>
      </c>
      <c r="I51" s="2">
        <v>6.2085662178292179E-2</v>
      </c>
      <c r="J51" s="18">
        <f t="shared" si="1"/>
        <v>0.69419145198236809</v>
      </c>
      <c r="K51" s="3">
        <v>758.78161872090982</v>
      </c>
      <c r="L51" s="5">
        <f t="shared" si="3"/>
        <v>30156609.55337204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0"/>
        <v>2024 AAFS 2 Demand Constant RR</v>
      </c>
      <c r="E52" s="1" t="s">
        <v>23</v>
      </c>
      <c r="F52" s="1" t="s">
        <v>15</v>
      </c>
      <c r="G52" s="1" t="s">
        <v>16</v>
      </c>
      <c r="H52" s="2">
        <f t="shared" si="2"/>
        <v>0.61158718049465088</v>
      </c>
      <c r="I52" s="2">
        <v>6.6798081778909404E-2</v>
      </c>
      <c r="J52" s="18">
        <f t="shared" si="1"/>
        <v>0.67838526227356033</v>
      </c>
      <c r="K52" s="3">
        <v>756.0297985792389</v>
      </c>
      <c r="L52" s="5">
        <f t="shared" si="3"/>
        <v>32327885.44121483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0"/>
        <v>2024 AAFS 2 Demand Constant RR</v>
      </c>
      <c r="E53" s="1" t="s">
        <v>23</v>
      </c>
      <c r="F53" s="1" t="s">
        <v>15</v>
      </c>
      <c r="G53" s="1" t="s">
        <v>16</v>
      </c>
      <c r="H53" s="2">
        <f t="shared" si="2"/>
        <v>0.60835355748317599</v>
      </c>
      <c r="I53" s="2">
        <v>8.3763977572372139E-2</v>
      </c>
      <c r="J53" s="18">
        <f t="shared" si="1"/>
        <v>0.69211753505554818</v>
      </c>
      <c r="K53" s="3">
        <v>646.30928931872165</v>
      </c>
      <c r="L53" s="5">
        <f t="shared" si="3"/>
        <v>34655493.192982301</v>
      </c>
    </row>
    <row r="54" spans="1:12" ht="13.15" customHeight="1" x14ac:dyDescent="0.2">
      <c r="A54" s="1">
        <v>2025</v>
      </c>
      <c r="B54" s="3" t="s">
        <v>18</v>
      </c>
      <c r="C54" s="1" t="s">
        <v>13</v>
      </c>
      <c r="D54" s="1" t="str">
        <f t="shared" si="0"/>
        <v>2024 AAFS 4 Demand Constant RR</v>
      </c>
      <c r="E54" s="1" t="s">
        <v>23</v>
      </c>
      <c r="F54" s="1" t="s">
        <v>15</v>
      </c>
      <c r="G54" s="1" t="s">
        <v>16</v>
      </c>
      <c r="H54" s="2">
        <f t="shared" si="2"/>
        <v>0.45400191785799254</v>
      </c>
      <c r="I54" s="2">
        <v>8.8822608454962072E-3</v>
      </c>
      <c r="J54" s="18">
        <f t="shared" si="1"/>
        <v>0.46288417870348875</v>
      </c>
      <c r="K54" s="3">
        <v>1071.7772467999998</v>
      </c>
      <c r="L54" s="5">
        <f t="shared" si="3"/>
        <v>6094000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0"/>
        <v>2024 AAFS 4 Demand Constant RR</v>
      </c>
      <c r="E55" s="1" t="s">
        <v>23</v>
      </c>
      <c r="F55" s="1" t="s">
        <v>15</v>
      </c>
      <c r="G55" s="1" t="s">
        <v>16</v>
      </c>
      <c r="H55" s="2">
        <f t="shared" si="2"/>
        <v>0.41306066808705916</v>
      </c>
      <c r="I55" s="2">
        <v>9.5626977630275042E-3</v>
      </c>
      <c r="J55" s="18">
        <f t="shared" si="1"/>
        <v>0.42262336585008664</v>
      </c>
      <c r="K55" s="3">
        <v>1067.1916328</v>
      </c>
      <c r="L55" s="5">
        <f t="shared" si="3"/>
        <v>6532768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0"/>
        <v>2024 AAFS 4 Demand Constant RR</v>
      </c>
      <c r="E56" s="1" t="s">
        <v>23</v>
      </c>
      <c r="F56" s="1" t="s">
        <v>15</v>
      </c>
      <c r="G56" s="1" t="s">
        <v>16</v>
      </c>
      <c r="H56" s="2">
        <f t="shared" si="2"/>
        <v>0.40181939759153135</v>
      </c>
      <c r="I56" s="2">
        <v>7.6346925872601513E-3</v>
      </c>
      <c r="J56" s="18">
        <f t="shared" si="1"/>
        <v>0.40945409017879147</v>
      </c>
      <c r="K56" s="3">
        <v>1432.9336184160004</v>
      </c>
      <c r="L56" s="5">
        <f t="shared" si="3"/>
        <v>7003127.2960000001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0"/>
        <v>2024 AAFS 4 Demand Constant RR</v>
      </c>
      <c r="E57" s="1" t="s">
        <v>23</v>
      </c>
      <c r="F57" s="1" t="s">
        <v>15</v>
      </c>
      <c r="G57" s="1" t="s">
        <v>16</v>
      </c>
      <c r="H57" s="2">
        <f t="shared" si="2"/>
        <v>0.40774202053081093</v>
      </c>
      <c r="I57" s="2">
        <v>7.7234655594028276E-3</v>
      </c>
      <c r="J57" s="18">
        <f t="shared" si="1"/>
        <v>0.41546548609021378</v>
      </c>
      <c r="K57" s="3">
        <v>1518.4489575210002</v>
      </c>
      <c r="L57" s="5">
        <f t="shared" si="3"/>
        <v>7507352.4613120006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0"/>
        <v>2024 AAFS 4 Demand Constant RR</v>
      </c>
      <c r="E58" s="1" t="s">
        <v>23</v>
      </c>
      <c r="F58" s="1" t="s">
        <v>15</v>
      </c>
      <c r="G58" s="1" t="s">
        <v>16</v>
      </c>
      <c r="H58" s="2">
        <f t="shared" si="2"/>
        <v>0.40198561772508046</v>
      </c>
      <c r="I58" s="2">
        <v>8.3340315815456506E-3</v>
      </c>
      <c r="J58" s="18">
        <f t="shared" si="1"/>
        <v>0.41031964930662612</v>
      </c>
      <c r="K58" s="3">
        <v>1508.523414684</v>
      </c>
      <c r="L58" s="5">
        <f t="shared" si="3"/>
        <v>8047881.838526465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0"/>
        <v>2024 AAFS 4 Demand Constant RR</v>
      </c>
      <c r="E59" s="1" t="s">
        <v>23</v>
      </c>
      <c r="F59" s="1" t="s">
        <v>15</v>
      </c>
      <c r="G59" s="1" t="s">
        <v>16</v>
      </c>
      <c r="H59" s="2">
        <f t="shared" si="2"/>
        <v>0.40758786229408328</v>
      </c>
      <c r="I59" s="2">
        <v>8.2414619941974087E-3</v>
      </c>
      <c r="J59" s="18">
        <f t="shared" si="1"/>
        <v>0.41582932428828068</v>
      </c>
      <c r="K59" s="3">
        <v>1635.3010760819998</v>
      </c>
      <c r="L59" s="5">
        <f t="shared" si="3"/>
        <v>8627329.3309003711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0"/>
        <v>2024 AAFS 4 Demand Constant RR</v>
      </c>
      <c r="E60" s="1" t="s">
        <v>23</v>
      </c>
      <c r="F60" s="1" t="s">
        <v>15</v>
      </c>
      <c r="G60" s="1" t="s">
        <v>16</v>
      </c>
      <c r="H60" s="2">
        <f t="shared" si="2"/>
        <v>0.4297813755932709</v>
      </c>
      <c r="I60" s="2">
        <v>1.165522659302491E-2</v>
      </c>
      <c r="J60" s="18">
        <f t="shared" si="1"/>
        <v>0.44143660218629582</v>
      </c>
      <c r="K60" s="3">
        <v>1239.5842425159999</v>
      </c>
      <c r="L60" s="5">
        <f t="shared" si="3"/>
        <v>9248497.042725198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0"/>
        <v>2024 AAFS 4 Demand Constant RR</v>
      </c>
      <c r="E61" s="1" t="s">
        <v>23</v>
      </c>
      <c r="F61" s="1" t="s">
        <v>15</v>
      </c>
      <c r="G61" s="1" t="s">
        <v>16</v>
      </c>
      <c r="H61" s="2">
        <f t="shared" si="2"/>
        <v>0.47028849163720587</v>
      </c>
      <c r="I61" s="2">
        <v>1.5367964157662325E-2</v>
      </c>
      <c r="J61" s="18">
        <f t="shared" si="1"/>
        <v>0.48565645579486821</v>
      </c>
      <c r="K61" s="3">
        <v>1007.801996749</v>
      </c>
      <c r="L61" s="5">
        <f t="shared" si="3"/>
        <v>9914388.8298014123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0"/>
        <v>2024 AAFS 4 Demand Constant RR</v>
      </c>
      <c r="E62" s="1" t="s">
        <v>23</v>
      </c>
      <c r="F62" s="1" t="s">
        <v>15</v>
      </c>
      <c r="G62" s="1" t="s">
        <v>16</v>
      </c>
      <c r="H62" s="2">
        <f t="shared" si="2"/>
        <v>0.50362937568359933</v>
      </c>
      <c r="I62" s="2">
        <v>1.3323521692929576E-2</v>
      </c>
      <c r="J62" s="18">
        <f t="shared" si="1"/>
        <v>0.51695289737652894</v>
      </c>
      <c r="K62" s="3">
        <v>1246.1413449180002</v>
      </c>
      <c r="L62" s="5">
        <f t="shared" si="3"/>
        <v>10628224.825547114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0"/>
        <v>2024 AAFS 4 Demand Constant RR</v>
      </c>
      <c r="E63" s="1" t="s">
        <v>23</v>
      </c>
      <c r="F63" s="1" t="s">
        <v>15</v>
      </c>
      <c r="G63" s="1" t="s">
        <v>16</v>
      </c>
      <c r="H63" s="2">
        <f t="shared" si="2"/>
        <v>0.51307621024277394</v>
      </c>
      <c r="I63" s="2">
        <v>1.499049059707404E-2</v>
      </c>
      <c r="J63" s="18">
        <f t="shared" si="1"/>
        <v>0.52806670083984797</v>
      </c>
      <c r="K63" s="3">
        <v>1187.31315</v>
      </c>
      <c r="L63" s="5">
        <f t="shared" si="3"/>
        <v>11393457.012986507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0"/>
        <v>2024 AAFS 4 Demand Constant RR</v>
      </c>
      <c r="E64" s="1" t="s">
        <v>23</v>
      </c>
      <c r="F64" s="1" t="s">
        <v>15</v>
      </c>
      <c r="G64" s="1" t="s">
        <v>16</v>
      </c>
      <c r="H64" s="2">
        <f t="shared" si="2"/>
        <v>0.5172001369968382</v>
      </c>
      <c r="I64" s="2">
        <v>1.4363543192743375E-2</v>
      </c>
      <c r="J64" s="18">
        <f t="shared" si="1"/>
        <v>0.53156368018958156</v>
      </c>
      <c r="K64" s="3">
        <v>1328.3555200000001</v>
      </c>
      <c r="L64" s="5">
        <f t="shared" si="3"/>
        <v>12213785.917921536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0"/>
        <v>2024 AAFS 4 Demand Constant RR</v>
      </c>
      <c r="E65" s="1" t="s">
        <v>23</v>
      </c>
      <c r="F65" s="1" t="s">
        <v>15</v>
      </c>
      <c r="G65" s="1" t="s">
        <v>16</v>
      </c>
      <c r="H65" s="2">
        <f t="shared" si="2"/>
        <v>0.53185014222071691</v>
      </c>
      <c r="I65" s="2">
        <v>1.4508920089247156E-2</v>
      </c>
      <c r="J65" s="18">
        <f t="shared" si="1"/>
        <v>0.54635906230996412</v>
      </c>
      <c r="K65" s="3">
        <v>1409.72891</v>
      </c>
      <c r="L65" s="5">
        <f t="shared" si="3"/>
        <v>13093178.504011886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0"/>
        <v>2024 AAFS 4 Demand Constant RR</v>
      </c>
      <c r="E66" s="1" t="s">
        <v>23</v>
      </c>
      <c r="F66" s="1" t="s">
        <v>15</v>
      </c>
      <c r="G66" s="1" t="s">
        <v>16</v>
      </c>
      <c r="H66" s="2">
        <f t="shared" si="2"/>
        <v>0.55381674320587526</v>
      </c>
      <c r="I66" s="2">
        <v>1.7585251832617152E-2</v>
      </c>
      <c r="J66" s="18">
        <f t="shared" ref="J66:J105" si="4">H66+I66</f>
        <v>0.57140199503849243</v>
      </c>
      <c r="K66" s="3">
        <v>1246.85769</v>
      </c>
      <c r="L66" s="5">
        <f t="shared" si="3"/>
        <v>14035887.356300743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5">_xlfn.CONCAT(B67, " ", C67)</f>
        <v>2024 AAFS 4 Demand Constant RR</v>
      </c>
      <c r="E67" s="1" t="s">
        <v>23</v>
      </c>
      <c r="F67" s="1" t="s">
        <v>15</v>
      </c>
      <c r="G67" s="1" t="s">
        <v>16</v>
      </c>
      <c r="H67" s="2">
        <f t="shared" si="2"/>
        <v>0.58628820126888392</v>
      </c>
      <c r="I67" s="2">
        <v>1.6404560835265522E-2</v>
      </c>
      <c r="J67" s="18">
        <f t="shared" si="4"/>
        <v>0.60269276210414946</v>
      </c>
      <c r="K67" s="3">
        <v>1432.8332700000001</v>
      </c>
      <c r="L67" s="5">
        <f t="shared" si="3"/>
        <v>15046471.245954398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5"/>
        <v>2024 AAFS 4 Demand Constant RR</v>
      </c>
      <c r="E68" s="1" t="s">
        <v>23</v>
      </c>
      <c r="F68" s="1" t="s">
        <v>15</v>
      </c>
      <c r="G68" s="1" t="s">
        <v>16</v>
      </c>
      <c r="H68" s="2">
        <f t="shared" si="2"/>
        <v>0.563386549377768</v>
      </c>
      <c r="I68" s="2">
        <v>1.9725067970321974E-2</v>
      </c>
      <c r="J68" s="18">
        <f t="shared" si="4"/>
        <v>0.58311161734808992</v>
      </c>
      <c r="K68" s="3">
        <v>1277.4283273255901</v>
      </c>
      <c r="L68" s="5">
        <f t="shared" si="3"/>
        <v>16129817.175663115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5"/>
        <v>2024 AAFS 4 Demand Constant RR</v>
      </c>
      <c r="E69" s="1" t="s">
        <v>23</v>
      </c>
      <c r="F69" s="1" t="s">
        <v>15</v>
      </c>
      <c r="G69" s="1" t="s">
        <v>16</v>
      </c>
      <c r="H69" s="2">
        <f t="shared" si="2"/>
        <v>0.60476374772354302</v>
      </c>
      <c r="I69" s="2">
        <v>2.2947231516273942E-2</v>
      </c>
      <c r="J69" s="18">
        <f t="shared" si="4"/>
        <v>0.627710979239817</v>
      </c>
      <c r="K69" s="3">
        <v>1177.1167483355414</v>
      </c>
      <c r="L69" s="5">
        <f t="shared" si="3"/>
        <v>17291164.012310863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5"/>
        <v>2024 AAFS 4 Demand Constant RR</v>
      </c>
      <c r="E70" s="1" t="s">
        <v>23</v>
      </c>
      <c r="F70" s="1" t="s">
        <v>15</v>
      </c>
      <c r="G70" s="1" t="s">
        <v>16</v>
      </c>
      <c r="H70" s="2">
        <f t="shared" si="2"/>
        <v>0.61094653453820214</v>
      </c>
      <c r="I70" s="2">
        <v>2.680374741865002E-2</v>
      </c>
      <c r="J70" s="18">
        <f t="shared" si="4"/>
        <v>0.63775028195685213</v>
      </c>
      <c r="K70" s="3">
        <v>1080.3117628576304</v>
      </c>
      <c r="L70" s="5">
        <f t="shared" si="3"/>
        <v>18536127.821197245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5"/>
        <v>2024 AAFS 4 Demand Constant RR</v>
      </c>
      <c r="E71" s="1" t="s">
        <v>23</v>
      </c>
      <c r="F71" s="1" t="s">
        <v>15</v>
      </c>
      <c r="G71" s="1" t="s">
        <v>16</v>
      </c>
      <c r="H71" s="2">
        <f t="shared" si="2"/>
        <v>0.63444775762326433</v>
      </c>
      <c r="I71" s="2">
        <v>3.1561820823172784E-2</v>
      </c>
      <c r="J71" s="18">
        <f t="shared" si="4"/>
        <v>0.66600957844643716</v>
      </c>
      <c r="K71" s="3">
        <v>983.50677737971978</v>
      </c>
      <c r="L71" s="5">
        <f t="shared" si="3"/>
        <v>19870729.024323449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5"/>
        <v>2024 AAFS 4 Demand Constant RR</v>
      </c>
      <c r="E72" s="1" t="s">
        <v>23</v>
      </c>
      <c r="F72" s="1" t="s">
        <v>15</v>
      </c>
      <c r="G72" s="1" t="s">
        <v>16</v>
      </c>
      <c r="H72" s="2">
        <f t="shared" si="2"/>
        <v>0.60730418712739187</v>
      </c>
      <c r="I72" s="2">
        <v>3.7445523942203685E-2</v>
      </c>
      <c r="J72" s="18">
        <f t="shared" si="4"/>
        <v>0.64474971106959555</v>
      </c>
      <c r="K72" s="3">
        <v>888.65723430096534</v>
      </c>
      <c r="L72" s="5">
        <f t="shared" si="3"/>
        <v>21301421.514074739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5"/>
        <v>2024 AAFS 4 Demand Constant RR</v>
      </c>
      <c r="E73" s="1" t="s">
        <v>23</v>
      </c>
      <c r="F73" s="1" t="s">
        <v>15</v>
      </c>
      <c r="G73" s="1" t="s">
        <v>16</v>
      </c>
      <c r="H73" s="2">
        <f t="shared" si="2"/>
        <v>0.62231509186646661</v>
      </c>
      <c r="I73" s="2">
        <v>4.5160487328027979E-2</v>
      </c>
      <c r="J73" s="18">
        <f t="shared" si="4"/>
        <v>0.66747557919449463</v>
      </c>
      <c r="K73" s="3">
        <v>789.89680642389828</v>
      </c>
      <c r="L73" s="5">
        <f t="shared" si="3"/>
        <v>22835123.863088124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5"/>
        <v>2024 AAFS 4 Demand Constant RR</v>
      </c>
      <c r="E74" s="1" t="s">
        <v>23</v>
      </c>
      <c r="F74" s="1" t="s">
        <v>15</v>
      </c>
      <c r="G74" s="1" t="s">
        <v>16</v>
      </c>
      <c r="H74" s="2">
        <f t="shared" si="2"/>
        <v>0.63049356516719723</v>
      </c>
      <c r="I74" s="2">
        <v>4.2320621588100321E-2</v>
      </c>
      <c r="J74" s="18">
        <f t="shared" si="4"/>
        <v>0.67281418675529758</v>
      </c>
      <c r="K74" s="3">
        <v>903.59064355825785</v>
      </c>
      <c r="L74" s="5">
        <f t="shared" si="3"/>
        <v>24479252.781230468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5"/>
        <v>2024 AAFS 4 Demand Constant RR</v>
      </c>
      <c r="E75" s="1" t="s">
        <v>23</v>
      </c>
      <c r="F75" s="1" t="s">
        <v>15</v>
      </c>
      <c r="G75" s="1" t="s">
        <v>16</v>
      </c>
      <c r="H75" s="2">
        <f t="shared" si="2"/>
        <v>0.62690442504762833</v>
      </c>
      <c r="I75" s="2">
        <v>4.2629383653405614E-2</v>
      </c>
      <c r="J75" s="18">
        <f t="shared" si="4"/>
        <v>0.66953380870103396</v>
      </c>
      <c r="K75" s="3">
        <v>961.63330213796496</v>
      </c>
      <c r="L75" s="5">
        <f t="shared" si="3"/>
        <v>26241758.981479064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5"/>
        <v>2024 AAFS 4 Demand Constant RR</v>
      </c>
      <c r="E76" s="1" t="s">
        <v>23</v>
      </c>
      <c r="F76" s="1" t="s">
        <v>15</v>
      </c>
      <c r="G76" s="1" t="s">
        <v>16</v>
      </c>
      <c r="H76" s="2">
        <f t="shared" si="2"/>
        <v>0.6007337667616035</v>
      </c>
      <c r="I76" s="2">
        <v>5.853782739881204E-2</v>
      </c>
      <c r="J76" s="18">
        <f t="shared" si="4"/>
        <v>0.65927159416041559</v>
      </c>
      <c r="K76" s="3">
        <v>750.71783565228554</v>
      </c>
      <c r="L76" s="5">
        <f t="shared" si="3"/>
        <v>28131165.628145557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5"/>
        <v>2024 AAFS 4 Demand Constant RR</v>
      </c>
      <c r="E77" s="1" t="s">
        <v>23</v>
      </c>
      <c r="F77" s="1" t="s">
        <v>15</v>
      </c>
      <c r="G77" s="1" t="s">
        <v>16</v>
      </c>
      <c r="H77" s="2">
        <f t="shared" si="2"/>
        <v>0.63210578980407595</v>
      </c>
      <c r="I77" s="2">
        <v>6.2085662178292179E-2</v>
      </c>
      <c r="J77" s="18">
        <f t="shared" si="4"/>
        <v>0.69419145198236809</v>
      </c>
      <c r="K77" s="3">
        <v>758.78161872090982</v>
      </c>
      <c r="L77" s="5">
        <f t="shared" si="3"/>
        <v>30156609.55337204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5"/>
        <v>2024 AAFS 4 Demand Constant RR</v>
      </c>
      <c r="E78" s="1" t="s">
        <v>23</v>
      </c>
      <c r="F78" s="1" t="s">
        <v>15</v>
      </c>
      <c r="G78" s="1" t="s">
        <v>16</v>
      </c>
      <c r="H78" s="2">
        <f t="shared" si="2"/>
        <v>0.61158718049465088</v>
      </c>
      <c r="I78" s="2">
        <v>6.6798081778909404E-2</v>
      </c>
      <c r="J78" s="18">
        <f t="shared" si="4"/>
        <v>0.67838526227356033</v>
      </c>
      <c r="K78" s="3">
        <v>756.0297985792389</v>
      </c>
      <c r="L78" s="5">
        <f t="shared" si="3"/>
        <v>32327885.44121483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5"/>
        <v>2024 AAFS 4 Demand Constant RR</v>
      </c>
      <c r="E79" s="1" t="s">
        <v>23</v>
      </c>
      <c r="F79" s="1" t="s">
        <v>15</v>
      </c>
      <c r="G79" s="1" t="s">
        <v>16</v>
      </c>
      <c r="H79" s="2">
        <f t="shared" si="2"/>
        <v>0.60835355748317599</v>
      </c>
      <c r="I79" s="2">
        <v>8.3763977572372139E-2</v>
      </c>
      <c r="J79" s="18">
        <f t="shared" si="4"/>
        <v>0.69211753505554818</v>
      </c>
      <c r="K79" s="3">
        <v>646.30928931872165</v>
      </c>
      <c r="L79" s="5">
        <f t="shared" si="3"/>
        <v>34655493.192982301</v>
      </c>
    </row>
    <row r="80" spans="1:12" ht="13.15" customHeight="1" x14ac:dyDescent="0.2">
      <c r="A80" s="1">
        <v>2025</v>
      </c>
      <c r="B80" s="3" t="s">
        <v>19</v>
      </c>
      <c r="C80" s="1" t="s">
        <v>13</v>
      </c>
      <c r="D80" s="1" t="str">
        <f t="shared" si="5"/>
        <v>2024 AAFS 3 Demand Constant RR</v>
      </c>
      <c r="E80" s="1" t="s">
        <v>23</v>
      </c>
      <c r="F80" s="1" t="s">
        <v>15</v>
      </c>
      <c r="G80" s="1" t="s">
        <v>16</v>
      </c>
      <c r="H80" s="2">
        <f t="shared" si="2"/>
        <v>0.45400191785799254</v>
      </c>
      <c r="I80" s="2">
        <v>8.8822608454962072E-3</v>
      </c>
      <c r="J80" s="18">
        <f t="shared" si="4"/>
        <v>0.46288417870348875</v>
      </c>
      <c r="K80" s="3">
        <v>1071.7772467999998</v>
      </c>
      <c r="L80" s="5">
        <f t="shared" si="3"/>
        <v>6094000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5"/>
        <v>2024 AAFS 3 Demand Constant RR</v>
      </c>
      <c r="E81" s="1" t="s">
        <v>23</v>
      </c>
      <c r="F81" s="1" t="s">
        <v>15</v>
      </c>
      <c r="G81" s="1" t="s">
        <v>16</v>
      </c>
      <c r="H81" s="2">
        <f t="shared" si="2"/>
        <v>0.41306066808705916</v>
      </c>
      <c r="I81" s="2">
        <v>9.5626977630275042E-3</v>
      </c>
      <c r="J81" s="18">
        <f t="shared" si="4"/>
        <v>0.42262336585008664</v>
      </c>
      <c r="K81" s="3">
        <v>1067.1916328</v>
      </c>
      <c r="L81" s="5">
        <f t="shared" si="3"/>
        <v>6532768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5"/>
        <v>2024 AAFS 3 Demand Constant RR</v>
      </c>
      <c r="E82" s="1" t="s">
        <v>23</v>
      </c>
      <c r="F82" s="1" t="s">
        <v>15</v>
      </c>
      <c r="G82" s="1" t="s">
        <v>16</v>
      </c>
      <c r="H82" s="2">
        <f t="shared" si="2"/>
        <v>0.40181939759153135</v>
      </c>
      <c r="I82" s="2">
        <v>7.6346925872601513E-3</v>
      </c>
      <c r="J82" s="18">
        <f t="shared" si="4"/>
        <v>0.40945409017879147</v>
      </c>
      <c r="K82" s="3">
        <v>1432.9336184160004</v>
      </c>
      <c r="L82" s="5">
        <f t="shared" si="3"/>
        <v>7003127.2960000001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5"/>
        <v>2024 AAFS 3 Demand Constant RR</v>
      </c>
      <c r="E83" s="1" t="s">
        <v>23</v>
      </c>
      <c r="F83" s="1" t="s">
        <v>15</v>
      </c>
      <c r="G83" s="1" t="s">
        <v>16</v>
      </c>
      <c r="H83" s="2">
        <f t="shared" si="2"/>
        <v>0.40774202053081093</v>
      </c>
      <c r="I83" s="2">
        <v>7.7234655594028276E-3</v>
      </c>
      <c r="J83" s="18">
        <f t="shared" si="4"/>
        <v>0.41546548609021378</v>
      </c>
      <c r="K83" s="3">
        <v>1518.4489575210002</v>
      </c>
      <c r="L83" s="5">
        <f t="shared" si="3"/>
        <v>7507352.4613120006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5"/>
        <v>2024 AAFS 3 Demand Constant RR</v>
      </c>
      <c r="E84" s="1" t="s">
        <v>23</v>
      </c>
      <c r="F84" s="1" t="s">
        <v>15</v>
      </c>
      <c r="G84" s="1" t="s">
        <v>16</v>
      </c>
      <c r="H84" s="2">
        <f t="shared" si="2"/>
        <v>0.40198561772508046</v>
      </c>
      <c r="I84" s="2">
        <v>8.3340315815456506E-3</v>
      </c>
      <c r="J84" s="18">
        <f t="shared" si="4"/>
        <v>0.41031964930662612</v>
      </c>
      <c r="K84" s="3">
        <v>1508.523414684</v>
      </c>
      <c r="L84" s="5">
        <f t="shared" si="3"/>
        <v>8047881.838526465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5"/>
        <v>2024 AAFS 3 Demand Constant RR</v>
      </c>
      <c r="E85" s="1" t="s">
        <v>23</v>
      </c>
      <c r="F85" s="1" t="s">
        <v>15</v>
      </c>
      <c r="G85" s="1" t="s">
        <v>16</v>
      </c>
      <c r="H85" s="2">
        <f t="shared" si="2"/>
        <v>0.40758786229408328</v>
      </c>
      <c r="I85" s="2">
        <v>8.2414619941974087E-3</v>
      </c>
      <c r="J85" s="18">
        <f t="shared" si="4"/>
        <v>0.41582932428828068</v>
      </c>
      <c r="K85" s="3">
        <v>1635.3010760819998</v>
      </c>
      <c r="L85" s="5">
        <f t="shared" si="3"/>
        <v>8627329.3309003711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5"/>
        <v>2024 AAFS 3 Demand Constant RR</v>
      </c>
      <c r="E86" s="1" t="s">
        <v>23</v>
      </c>
      <c r="F86" s="1" t="s">
        <v>15</v>
      </c>
      <c r="G86" s="1" t="s">
        <v>16</v>
      </c>
      <c r="H86" s="2">
        <f t="shared" si="2"/>
        <v>0.4297813755932709</v>
      </c>
      <c r="I86" s="2">
        <v>1.165522659302491E-2</v>
      </c>
      <c r="J86" s="18">
        <f t="shared" si="4"/>
        <v>0.44143660218629582</v>
      </c>
      <c r="K86" s="3">
        <v>1239.5842425159999</v>
      </c>
      <c r="L86" s="5">
        <f t="shared" si="3"/>
        <v>9248497.042725198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5"/>
        <v>2024 AAFS 3 Demand Constant RR</v>
      </c>
      <c r="E87" s="1" t="s">
        <v>23</v>
      </c>
      <c r="F87" s="1" t="s">
        <v>15</v>
      </c>
      <c r="G87" s="1" t="s">
        <v>16</v>
      </c>
      <c r="H87" s="2">
        <f t="shared" si="2"/>
        <v>0.47028849163720587</v>
      </c>
      <c r="I87" s="2">
        <v>1.5367964157662325E-2</v>
      </c>
      <c r="J87" s="18">
        <f t="shared" si="4"/>
        <v>0.48565645579486821</v>
      </c>
      <c r="K87" s="3">
        <v>1007.801996749</v>
      </c>
      <c r="L87" s="5">
        <f t="shared" si="3"/>
        <v>9914388.8298014123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5"/>
        <v>2024 AAFS 3 Demand Constant RR</v>
      </c>
      <c r="E88" s="1" t="s">
        <v>23</v>
      </c>
      <c r="F88" s="1" t="s">
        <v>15</v>
      </c>
      <c r="G88" s="1" t="s">
        <v>16</v>
      </c>
      <c r="H88" s="2">
        <f t="shared" si="2"/>
        <v>0.50362937568359933</v>
      </c>
      <c r="I88" s="2">
        <v>1.3323521692929576E-2</v>
      </c>
      <c r="J88" s="18">
        <f t="shared" si="4"/>
        <v>0.51695289737652894</v>
      </c>
      <c r="K88" s="3">
        <v>1246.1413449180002</v>
      </c>
      <c r="L88" s="5">
        <f t="shared" si="3"/>
        <v>10628224.825547114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5"/>
        <v>2024 AAFS 3 Demand Constant RR</v>
      </c>
      <c r="E89" s="1" t="s">
        <v>23</v>
      </c>
      <c r="F89" s="1" t="s">
        <v>15</v>
      </c>
      <c r="G89" s="1" t="s">
        <v>16</v>
      </c>
      <c r="H89" s="2">
        <f t="shared" si="2"/>
        <v>0.51307621024277394</v>
      </c>
      <c r="I89" s="2">
        <v>1.499049059707404E-2</v>
      </c>
      <c r="J89" s="18">
        <f t="shared" si="4"/>
        <v>0.52806670083984797</v>
      </c>
      <c r="K89" s="3">
        <v>1187.31315</v>
      </c>
      <c r="L89" s="5">
        <f t="shared" si="3"/>
        <v>11393457.012986507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5"/>
        <v>2024 AAFS 3 Demand Constant RR</v>
      </c>
      <c r="E90" s="1" t="s">
        <v>23</v>
      </c>
      <c r="F90" s="1" t="s">
        <v>15</v>
      </c>
      <c r="G90" s="1" t="s">
        <v>16</v>
      </c>
      <c r="H90" s="2">
        <f t="shared" si="2"/>
        <v>0.5172001369968382</v>
      </c>
      <c r="I90" s="2">
        <v>1.4363543192743375E-2</v>
      </c>
      <c r="J90" s="18">
        <f t="shared" si="4"/>
        <v>0.53156368018958156</v>
      </c>
      <c r="K90" s="3">
        <v>1328.3555200000001</v>
      </c>
      <c r="L90" s="5">
        <f t="shared" si="3"/>
        <v>12213785.917921536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5"/>
        <v>2024 AAFS 3 Demand Constant RR</v>
      </c>
      <c r="E91" s="1" t="s">
        <v>23</v>
      </c>
      <c r="F91" s="1" t="s">
        <v>15</v>
      </c>
      <c r="G91" s="1" t="s">
        <v>16</v>
      </c>
      <c r="H91" s="2">
        <f t="shared" si="2"/>
        <v>0.53185014222071691</v>
      </c>
      <c r="I91" s="2">
        <v>1.4508920089247156E-2</v>
      </c>
      <c r="J91" s="18">
        <f t="shared" si="4"/>
        <v>0.54635906230996412</v>
      </c>
      <c r="K91" s="3">
        <v>1409.72891</v>
      </c>
      <c r="L91" s="5">
        <f t="shared" si="3"/>
        <v>13093178.504011886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5"/>
        <v>2024 AAFS 3 Demand Constant RR</v>
      </c>
      <c r="E92" s="1" t="s">
        <v>23</v>
      </c>
      <c r="F92" s="1" t="s">
        <v>15</v>
      </c>
      <c r="G92" s="1" t="s">
        <v>16</v>
      </c>
      <c r="H92" s="2">
        <f t="shared" si="2"/>
        <v>0.55381674320587526</v>
      </c>
      <c r="I92" s="2">
        <v>1.7585251832617152E-2</v>
      </c>
      <c r="J92" s="18">
        <f t="shared" si="4"/>
        <v>0.57140199503849243</v>
      </c>
      <c r="K92" s="3">
        <v>1246.85769</v>
      </c>
      <c r="L92" s="5">
        <f t="shared" si="3"/>
        <v>14035887.356300743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5"/>
        <v>2024 AAFS 3 Demand Constant RR</v>
      </c>
      <c r="E93" s="1" t="s">
        <v>23</v>
      </c>
      <c r="F93" s="1" t="s">
        <v>15</v>
      </c>
      <c r="G93" s="1" t="s">
        <v>16</v>
      </c>
      <c r="H93" s="2">
        <f t="shared" ref="H93:H105" si="6">H67</f>
        <v>0.58628820126888392</v>
      </c>
      <c r="I93" s="2">
        <v>1.6404560835265522E-2</v>
      </c>
      <c r="J93" s="18">
        <f t="shared" si="4"/>
        <v>0.60269276210414946</v>
      </c>
      <c r="K93" s="3">
        <v>1432.8332700000001</v>
      </c>
      <c r="L93" s="5">
        <f t="shared" ref="L93:L105" si="7">L67</f>
        <v>15046471.245954398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5"/>
        <v>2024 AAFS 3 Demand Constant RR</v>
      </c>
      <c r="E94" s="1" t="s">
        <v>23</v>
      </c>
      <c r="F94" s="1" t="s">
        <v>15</v>
      </c>
      <c r="G94" s="1" t="s">
        <v>16</v>
      </c>
      <c r="H94" s="2">
        <f t="shared" si="6"/>
        <v>0.563386549377768</v>
      </c>
      <c r="I94" s="2">
        <v>1.9725067970321974E-2</v>
      </c>
      <c r="J94" s="18">
        <f t="shared" si="4"/>
        <v>0.58311161734808992</v>
      </c>
      <c r="K94" s="3">
        <v>1277.4283273255901</v>
      </c>
      <c r="L94" s="5">
        <f t="shared" si="7"/>
        <v>16129817.175663115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5"/>
        <v>2024 AAFS 3 Demand Constant RR</v>
      </c>
      <c r="E95" s="1" t="s">
        <v>23</v>
      </c>
      <c r="F95" s="1" t="s">
        <v>15</v>
      </c>
      <c r="G95" s="1" t="s">
        <v>16</v>
      </c>
      <c r="H95" s="2">
        <f t="shared" si="6"/>
        <v>0.60476374772354302</v>
      </c>
      <c r="I95" s="2">
        <v>2.2947231516273942E-2</v>
      </c>
      <c r="J95" s="18">
        <f t="shared" si="4"/>
        <v>0.627710979239817</v>
      </c>
      <c r="K95" s="3">
        <v>1177.1167483355414</v>
      </c>
      <c r="L95" s="5">
        <f t="shared" si="7"/>
        <v>17291164.012310863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5"/>
        <v>2024 AAFS 3 Demand Constant RR</v>
      </c>
      <c r="E96" s="1" t="s">
        <v>23</v>
      </c>
      <c r="F96" s="1" t="s">
        <v>15</v>
      </c>
      <c r="G96" s="1" t="s">
        <v>16</v>
      </c>
      <c r="H96" s="2">
        <f t="shared" si="6"/>
        <v>0.61094653453820214</v>
      </c>
      <c r="I96" s="2">
        <v>2.680374741865002E-2</v>
      </c>
      <c r="J96" s="18">
        <f t="shared" si="4"/>
        <v>0.63775028195685213</v>
      </c>
      <c r="K96" s="3">
        <v>1080.3117628576304</v>
      </c>
      <c r="L96" s="5">
        <f t="shared" si="7"/>
        <v>18536127.821197245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5"/>
        <v>2024 AAFS 3 Demand Constant RR</v>
      </c>
      <c r="E97" s="1" t="s">
        <v>23</v>
      </c>
      <c r="F97" s="1" t="s">
        <v>15</v>
      </c>
      <c r="G97" s="1" t="s">
        <v>16</v>
      </c>
      <c r="H97" s="2">
        <f t="shared" si="6"/>
        <v>0.63444775762326433</v>
      </c>
      <c r="I97" s="2">
        <v>3.1561820823172784E-2</v>
      </c>
      <c r="J97" s="18">
        <f t="shared" si="4"/>
        <v>0.66600957844643716</v>
      </c>
      <c r="K97" s="3">
        <v>983.50677737971978</v>
      </c>
      <c r="L97" s="5">
        <f t="shared" si="7"/>
        <v>19870729.024323449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5"/>
        <v>2024 AAFS 3 Demand Constant RR</v>
      </c>
      <c r="E98" s="1" t="s">
        <v>23</v>
      </c>
      <c r="F98" s="1" t="s">
        <v>15</v>
      </c>
      <c r="G98" s="1" t="s">
        <v>16</v>
      </c>
      <c r="H98" s="2">
        <f t="shared" si="6"/>
        <v>0.60730418712739187</v>
      </c>
      <c r="I98" s="2">
        <v>3.7445523942203685E-2</v>
      </c>
      <c r="J98" s="18">
        <f t="shared" si="4"/>
        <v>0.64474971106959555</v>
      </c>
      <c r="K98" s="3">
        <v>888.65723430096534</v>
      </c>
      <c r="L98" s="5">
        <f t="shared" si="7"/>
        <v>21301421.514074739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5"/>
        <v>2024 AAFS 3 Demand Constant RR</v>
      </c>
      <c r="E99" s="1" t="s">
        <v>23</v>
      </c>
      <c r="F99" s="1" t="s">
        <v>15</v>
      </c>
      <c r="G99" s="1" t="s">
        <v>16</v>
      </c>
      <c r="H99" s="2">
        <f t="shared" si="6"/>
        <v>0.62231509186646661</v>
      </c>
      <c r="I99" s="2">
        <v>4.5160487328027979E-2</v>
      </c>
      <c r="J99" s="18">
        <f t="shared" si="4"/>
        <v>0.66747557919449463</v>
      </c>
      <c r="K99" s="3">
        <v>789.89680642389828</v>
      </c>
      <c r="L99" s="5">
        <f t="shared" si="7"/>
        <v>22835123.863088124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5"/>
        <v>2024 AAFS 3 Demand Constant RR</v>
      </c>
      <c r="E100" s="1" t="s">
        <v>23</v>
      </c>
      <c r="F100" s="1" t="s">
        <v>15</v>
      </c>
      <c r="G100" s="1" t="s">
        <v>16</v>
      </c>
      <c r="H100" s="2">
        <f t="shared" si="6"/>
        <v>0.63049356516719723</v>
      </c>
      <c r="I100" s="2">
        <v>4.2320621588100321E-2</v>
      </c>
      <c r="J100" s="18">
        <f t="shared" si="4"/>
        <v>0.67281418675529758</v>
      </c>
      <c r="K100" s="3">
        <v>903.59064355825785</v>
      </c>
      <c r="L100" s="5">
        <f t="shared" si="7"/>
        <v>24479252.781230468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5"/>
        <v>2024 AAFS 3 Demand Constant RR</v>
      </c>
      <c r="E101" s="1" t="s">
        <v>23</v>
      </c>
      <c r="F101" s="1" t="s">
        <v>15</v>
      </c>
      <c r="G101" s="1" t="s">
        <v>16</v>
      </c>
      <c r="H101" s="2">
        <f t="shared" si="6"/>
        <v>0.62690442504762833</v>
      </c>
      <c r="I101" s="2">
        <v>4.2629383653405614E-2</v>
      </c>
      <c r="J101" s="18">
        <f t="shared" si="4"/>
        <v>0.66953380870103396</v>
      </c>
      <c r="K101" s="3">
        <v>961.63330213796496</v>
      </c>
      <c r="L101" s="5">
        <f t="shared" si="7"/>
        <v>26241758.981479064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5"/>
        <v>2024 AAFS 3 Demand Constant RR</v>
      </c>
      <c r="E102" s="1" t="s">
        <v>23</v>
      </c>
      <c r="F102" s="1" t="s">
        <v>15</v>
      </c>
      <c r="G102" s="1" t="s">
        <v>16</v>
      </c>
      <c r="H102" s="2">
        <f t="shared" si="6"/>
        <v>0.6007337667616035</v>
      </c>
      <c r="I102" s="2">
        <v>5.853782739881204E-2</v>
      </c>
      <c r="J102" s="18">
        <f t="shared" si="4"/>
        <v>0.65927159416041559</v>
      </c>
      <c r="K102" s="3">
        <v>750.71783565228554</v>
      </c>
      <c r="L102" s="5">
        <f t="shared" si="7"/>
        <v>28131165.628145557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5"/>
        <v>2024 AAFS 3 Demand Constant RR</v>
      </c>
      <c r="E103" s="1" t="s">
        <v>23</v>
      </c>
      <c r="F103" s="1" t="s">
        <v>15</v>
      </c>
      <c r="G103" s="1" t="s">
        <v>16</v>
      </c>
      <c r="H103" s="2">
        <f t="shared" si="6"/>
        <v>0.63210578980407595</v>
      </c>
      <c r="I103" s="2">
        <v>6.2085662178292179E-2</v>
      </c>
      <c r="J103" s="18">
        <f t="shared" si="4"/>
        <v>0.69419145198236809</v>
      </c>
      <c r="K103" s="3">
        <v>758.78161872090982</v>
      </c>
      <c r="L103" s="5">
        <f t="shared" si="7"/>
        <v>30156609.55337204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5"/>
        <v>2024 AAFS 3 Demand Constant RR</v>
      </c>
      <c r="E104" s="1" t="s">
        <v>23</v>
      </c>
      <c r="F104" s="1" t="s">
        <v>15</v>
      </c>
      <c r="G104" s="1" t="s">
        <v>16</v>
      </c>
      <c r="H104" s="2">
        <f t="shared" si="6"/>
        <v>0.61158718049465088</v>
      </c>
      <c r="I104" s="2">
        <v>6.6798081778909404E-2</v>
      </c>
      <c r="J104" s="18">
        <f t="shared" si="4"/>
        <v>0.67838526227356033</v>
      </c>
      <c r="K104" s="3">
        <v>756.0297985792389</v>
      </c>
      <c r="L104" s="5">
        <f t="shared" si="7"/>
        <v>32327885.44121483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5"/>
        <v>2024 AAFS 3 Demand Constant RR</v>
      </c>
      <c r="E105" s="1" t="s">
        <v>23</v>
      </c>
      <c r="F105" s="1" t="s">
        <v>15</v>
      </c>
      <c r="G105" s="1" t="s">
        <v>16</v>
      </c>
      <c r="H105" s="2">
        <f t="shared" si="6"/>
        <v>0.60835355748317599</v>
      </c>
      <c r="I105" s="2">
        <v>8.3763977572372139E-2</v>
      </c>
      <c r="J105" s="18">
        <f t="shared" si="4"/>
        <v>0.69211753505554818</v>
      </c>
      <c r="K105" s="3">
        <v>646.30928931872165</v>
      </c>
      <c r="L105" s="5">
        <f t="shared" si="7"/>
        <v>34655493.192982301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444A4-F7CB-4FC5-9FEF-982F66C48ABA}">
  <sheetPr>
    <tabColor rgb="FF00B0F0"/>
  </sheetPr>
  <dimension ref="A1"/>
  <sheetViews>
    <sheetView workbookViewId="0">
      <selection activeCell="K35" sqref="K35"/>
    </sheetView>
  </sheetViews>
  <sheetFormatPr defaultRowHeight="1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B93EB-BA70-4CC1-8E00-65CD15069913}">
  <dimension ref="A1:L105"/>
  <sheetViews>
    <sheetView zoomScale="110" zoomScaleNormal="110" workbookViewId="0">
      <pane ySplit="1" topLeftCell="A2" activePane="bottomLeft" state="frozen"/>
      <selection pane="bottomLeft" activeCell="H29" sqref="H29"/>
    </sheetView>
  </sheetViews>
  <sheetFormatPr defaultRowHeight="15" x14ac:dyDescent="0.2"/>
  <cols>
    <col min="1" max="1" width="5.109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9.77734375" style="1" bestFit="1" customWidth="1"/>
    <col min="6" max="6" width="8.33203125" style="1" bestFit="1" customWidth="1"/>
    <col min="7" max="7" width="10.44140625" style="1" bestFit="1" customWidth="1"/>
    <col min="8" max="8" width="16" style="2" bestFit="1" customWidth="1"/>
    <col min="9" max="9" width="18.6640625" style="2" bestFit="1" customWidth="1"/>
    <col min="10" max="10" width="14.5546875" style="16" bestFit="1" customWidth="1"/>
    <col min="11" max="11" width="9.33203125" style="3" bestFit="1" customWidth="1"/>
    <col min="12" max="12" width="18.88671875" style="6" bestFit="1" customWidth="1"/>
    <col min="13" max="13" width="8.77734375" bestFit="1" customWidth="1"/>
    <col min="17" max="17" width="16.44140625" bestFit="1" customWidth="1"/>
    <col min="18" max="19" width="12.44140625" bestFit="1" customWidth="1"/>
    <col min="20" max="20" width="12.109375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6" t="s">
        <v>9</v>
      </c>
      <c r="K1" s="3" t="s">
        <v>10</v>
      </c>
      <c r="L1" s="6" t="s">
        <v>11</v>
      </c>
    </row>
    <row r="2" spans="1:12" ht="15.75" thickBot="1" x14ac:dyDescent="0.25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14</v>
      </c>
      <c r="F2" s="1" t="s">
        <v>24</v>
      </c>
      <c r="G2" s="1" t="s">
        <v>25</v>
      </c>
      <c r="H2" s="2">
        <f>'Commodity Prices'!C2</f>
        <v>0.42032268491719482</v>
      </c>
      <c r="I2" s="17">
        <v>1.3184343257174378</v>
      </c>
      <c r="J2" s="16">
        <f t="shared" ref="J2:J65" si="0">H2+I2</f>
        <v>1.7387570106346326</v>
      </c>
      <c r="K2" s="4">
        <v>2290.1569573421598</v>
      </c>
      <c r="L2" s="11">
        <v>4862697</v>
      </c>
    </row>
    <row r="3" spans="1:12" ht="15.75" thickBot="1" x14ac:dyDescent="0.25">
      <c r="A3" s="1">
        <v>2026</v>
      </c>
      <c r="B3" s="4" t="s">
        <v>12</v>
      </c>
      <c r="C3" s="1" t="s">
        <v>13</v>
      </c>
      <c r="D3" s="1" t="str">
        <f t="shared" ref="D3:D66" si="1">_xlfn.CONCAT(B3, " ", C3)</f>
        <v>2023 Base Demand Constant RR</v>
      </c>
      <c r="E3" s="1" t="s">
        <v>14</v>
      </c>
      <c r="F3" s="1" t="s">
        <v>24</v>
      </c>
      <c r="G3" s="1" t="s">
        <v>25</v>
      </c>
      <c r="H3" s="2">
        <f>'Commodity Prices'!C3</f>
        <v>0.39891887694622175</v>
      </c>
      <c r="I3" s="17">
        <v>1.3944608869550654</v>
      </c>
      <c r="J3" s="16">
        <f t="shared" si="0"/>
        <v>1.7933797639012872</v>
      </c>
      <c r="K3" s="4">
        <v>2284.3880086931299</v>
      </c>
      <c r="L3" s="12">
        <v>5130145.335</v>
      </c>
    </row>
    <row r="4" spans="1:12" ht="15.75" thickBot="1" x14ac:dyDescent="0.25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14</v>
      </c>
      <c r="F4" s="1" t="s">
        <v>24</v>
      </c>
      <c r="G4" s="1" t="s">
        <v>25</v>
      </c>
      <c r="H4" s="2">
        <f>'Commodity Prices'!C4</f>
        <v>0.36160487260877</v>
      </c>
      <c r="I4" s="17">
        <v>1.4735085569155013</v>
      </c>
      <c r="J4" s="16">
        <f t="shared" si="0"/>
        <v>1.8351134295242713</v>
      </c>
      <c r="K4" s="4">
        <v>2280.7411928900001</v>
      </c>
      <c r="L4" s="12">
        <v>5412303.3284249995</v>
      </c>
    </row>
    <row r="5" spans="1:12" ht="15.75" thickBot="1" x14ac:dyDescent="0.25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14</v>
      </c>
      <c r="F5" s="1" t="s">
        <v>24</v>
      </c>
      <c r="G5" s="1" t="s">
        <v>25</v>
      </c>
      <c r="H5" s="2">
        <f>'Commodity Prices'!C5</f>
        <v>0.4089028028437513</v>
      </c>
      <c r="I5" s="17">
        <v>1.555925663877149</v>
      </c>
      <c r="J5" s="16">
        <f t="shared" si="0"/>
        <v>1.9648284667209004</v>
      </c>
      <c r="K5" s="4">
        <v>2278.72692613665</v>
      </c>
      <c r="L5" s="12">
        <v>5709980.0114883743</v>
      </c>
    </row>
    <row r="6" spans="1:12" ht="15.75" thickBot="1" x14ac:dyDescent="0.25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14</v>
      </c>
      <c r="F6" s="1" t="s">
        <v>24</v>
      </c>
      <c r="G6" s="1" t="s">
        <v>25</v>
      </c>
      <c r="H6" s="2">
        <f>'Commodity Prices'!C6</f>
        <v>0.38117010929765083</v>
      </c>
      <c r="I6" s="17">
        <v>1.6421508395959763</v>
      </c>
      <c r="J6" s="16">
        <f t="shared" si="0"/>
        <v>2.0233209488936272</v>
      </c>
      <c r="K6" s="4">
        <v>2277.8259761192899</v>
      </c>
      <c r="L6" s="12">
        <v>6024028.9121202342</v>
      </c>
    </row>
    <row r="7" spans="1:12" ht="15.75" thickBot="1" x14ac:dyDescent="0.25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14</v>
      </c>
      <c r="F7" s="1" t="s">
        <v>24</v>
      </c>
      <c r="G7" s="1" t="s">
        <v>25</v>
      </c>
      <c r="H7" s="2">
        <f>'Commodity Prices'!C7</f>
        <v>0.37757636290725344</v>
      </c>
      <c r="I7" s="17">
        <v>1.7326120996334093</v>
      </c>
      <c r="J7" s="16">
        <f t="shared" si="0"/>
        <v>2.1101884625406626</v>
      </c>
      <c r="K7" s="4">
        <v>2277.6380247635102</v>
      </c>
      <c r="L7" s="12">
        <v>6355350.5022868467</v>
      </c>
    </row>
    <row r="8" spans="1:12" ht="15.75" thickBot="1" x14ac:dyDescent="0.25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14</v>
      </c>
      <c r="F8" s="1" t="s">
        <v>24</v>
      </c>
      <c r="G8" s="1" t="s">
        <v>25</v>
      </c>
      <c r="H8" s="2">
        <f>'Commodity Prices'!C8</f>
        <v>0.39518145775694219</v>
      </c>
      <c r="I8" s="17">
        <v>1.8285407894943106</v>
      </c>
      <c r="J8" s="16">
        <f t="shared" si="0"/>
        <v>2.2237222472512528</v>
      </c>
      <c r="K8" s="4">
        <v>2276.8470357490601</v>
      </c>
      <c r="L8" s="12">
        <v>6704894.7799126226</v>
      </c>
    </row>
    <row r="9" spans="1:12" ht="15.75" thickBot="1" x14ac:dyDescent="0.25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14</v>
      </c>
      <c r="F9" s="1" t="s">
        <v>24</v>
      </c>
      <c r="G9" s="1" t="s">
        <v>25</v>
      </c>
      <c r="H9" s="2">
        <f>'Commodity Prices'!C9</f>
        <v>0.43546275981049942</v>
      </c>
      <c r="I9" s="17">
        <v>1.9262581339903788</v>
      </c>
      <c r="J9" s="16">
        <f t="shared" si="0"/>
        <v>2.3617208938008782</v>
      </c>
      <c r="K9" s="4">
        <v>2280.2185859712799</v>
      </c>
      <c r="L9" s="12">
        <v>7073663.9928078167</v>
      </c>
    </row>
    <row r="10" spans="1:12" ht="15.75" thickBot="1" x14ac:dyDescent="0.25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14</v>
      </c>
      <c r="F10" s="1" t="s">
        <v>24</v>
      </c>
      <c r="G10" s="1" t="s">
        <v>25</v>
      </c>
      <c r="H10" s="2">
        <f>'Commodity Prices'!C10</f>
        <v>0.46555619326316988</v>
      </c>
      <c r="I10" s="17">
        <v>2.0291570820488394</v>
      </c>
      <c r="J10" s="16">
        <f t="shared" si="0"/>
        <v>2.4947132753120091</v>
      </c>
      <c r="K10" s="4">
        <v>2283.64061482223</v>
      </c>
      <c r="L10" s="12">
        <v>7462715.5124122463</v>
      </c>
    </row>
    <row r="11" spans="1:12" ht="15.75" thickBot="1" x14ac:dyDescent="0.25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14</v>
      </c>
      <c r="F11" s="1" t="s">
        <v>24</v>
      </c>
      <c r="G11" s="1" t="s">
        <v>25</v>
      </c>
      <c r="H11" s="2">
        <f>'Commodity Prices'!C11</f>
        <v>0.44770776723274097</v>
      </c>
      <c r="I11" s="17">
        <v>2.1369770594376454</v>
      </c>
      <c r="J11" s="16">
        <f t="shared" si="0"/>
        <v>2.5846848266703866</v>
      </c>
      <c r="K11" s="4">
        <v>2287.68395467031</v>
      </c>
      <c r="L11" s="12">
        <v>7873164.8655949198</v>
      </c>
    </row>
    <row r="12" spans="1:12" ht="15.75" thickBot="1" x14ac:dyDescent="0.25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14</v>
      </c>
      <c r="F12" s="1" t="s">
        <v>24</v>
      </c>
      <c r="G12" s="1" t="s">
        <v>25</v>
      </c>
      <c r="H12" s="2">
        <f>'Commodity Prices'!C12</f>
        <v>0.42377580121550951</v>
      </c>
      <c r="I12" s="17">
        <v>2.252533412143563</v>
      </c>
      <c r="J12" s="16">
        <f t="shared" si="0"/>
        <v>2.6763092133590725</v>
      </c>
      <c r="K12" s="4">
        <v>2289.69219712329</v>
      </c>
      <c r="L12" s="12">
        <v>8306188.9332026402</v>
      </c>
    </row>
    <row r="13" spans="1:12" ht="15.75" thickBot="1" x14ac:dyDescent="0.25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14</v>
      </c>
      <c r="F13" s="1" t="s">
        <v>24</v>
      </c>
      <c r="G13" s="1" t="s">
        <v>25</v>
      </c>
      <c r="H13" s="2">
        <f>'Commodity Prices'!C13</f>
        <v>0.42282063014120519</v>
      </c>
      <c r="I13" s="17">
        <v>2.3762190824335581</v>
      </c>
      <c r="J13" s="16">
        <f t="shared" si="0"/>
        <v>2.7990397125747633</v>
      </c>
      <c r="K13" s="4">
        <v>2289.8884482221201</v>
      </c>
      <c r="L13" s="12">
        <v>8763029.3245287854</v>
      </c>
    </row>
    <row r="14" spans="1:12" ht="15.75" thickBot="1" x14ac:dyDescent="0.25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14</v>
      </c>
      <c r="F14" s="1" t="s">
        <v>24</v>
      </c>
      <c r="G14" s="1" t="s">
        <v>25</v>
      </c>
      <c r="H14" s="2">
        <f>'Commodity Prices'!C14</f>
        <v>0.46000795551513057</v>
      </c>
      <c r="I14" s="17">
        <v>2.5079444656222676</v>
      </c>
      <c r="J14" s="16">
        <f t="shared" si="0"/>
        <v>2.9679524211373982</v>
      </c>
      <c r="K14" s="4">
        <v>2288.9449589097098</v>
      </c>
      <c r="L14" s="12">
        <v>9244995.9373778682</v>
      </c>
    </row>
    <row r="15" spans="1:12" ht="15.75" thickBot="1" x14ac:dyDescent="0.25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14</v>
      </c>
      <c r="F15" s="1" t="s">
        <v>24</v>
      </c>
      <c r="G15" s="1" t="s">
        <v>25</v>
      </c>
      <c r="H15" s="2">
        <f>'Commodity Prices'!C15</f>
        <v>0.51456587682669719</v>
      </c>
      <c r="I15" s="17">
        <v>2.6487867202257545</v>
      </c>
      <c r="J15" s="16">
        <f t="shared" si="0"/>
        <v>3.1633525970524516</v>
      </c>
      <c r="K15" s="4">
        <v>2286.4343406233402</v>
      </c>
      <c r="L15" s="12">
        <v>9753470.7139336504</v>
      </c>
    </row>
    <row r="16" spans="1:12" ht="15.75" thickBot="1" x14ac:dyDescent="0.25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14</v>
      </c>
      <c r="F16" s="1" t="s">
        <v>24</v>
      </c>
      <c r="G16" s="1" t="s">
        <v>25</v>
      </c>
      <c r="H16" s="2">
        <f>'Commodity Prices'!C16</f>
        <v>0.45348281983617966</v>
      </c>
      <c r="I16" s="17">
        <v>2.7976303686380168</v>
      </c>
      <c r="J16" s="16">
        <f t="shared" si="0"/>
        <v>3.2511131884741964</v>
      </c>
      <c r="K16" s="4">
        <v>2283.8514409313898</v>
      </c>
      <c r="L16" s="12">
        <v>10289911.6032</v>
      </c>
    </row>
    <row r="17" spans="1:12" ht="15.75" thickBot="1" x14ac:dyDescent="0.25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14</v>
      </c>
      <c r="F17" s="1" t="s">
        <v>24</v>
      </c>
      <c r="G17" s="1" t="s">
        <v>25</v>
      </c>
      <c r="H17" s="2">
        <f>'Commodity Prices'!C17</f>
        <v>0.46820443741504958</v>
      </c>
      <c r="I17" s="17">
        <v>2.9546002478707156</v>
      </c>
      <c r="J17" s="16">
        <f t="shared" si="0"/>
        <v>3.4228046852857652</v>
      </c>
      <c r="K17" s="4">
        <v>2281.4550366461999</v>
      </c>
      <c r="L17" s="12">
        <v>10855856.741376</v>
      </c>
    </row>
    <row r="18" spans="1:12" ht="15.75" thickBot="1" x14ac:dyDescent="0.25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14</v>
      </c>
      <c r="F18" s="1" t="s">
        <v>24</v>
      </c>
      <c r="G18" s="1" t="s">
        <v>25</v>
      </c>
      <c r="H18" s="2">
        <f>'Commodity Prices'!C18</f>
        <v>0.47495294185069048</v>
      </c>
      <c r="I18" s="17">
        <v>3.1199375112242946</v>
      </c>
      <c r="J18" s="16">
        <f t="shared" si="0"/>
        <v>3.594890453074985</v>
      </c>
      <c r="K18" s="4">
        <v>2279.38249087337</v>
      </c>
      <c r="L18" s="12">
        <v>11452928.862151679</v>
      </c>
    </row>
    <row r="19" spans="1:12" ht="15.75" thickBot="1" x14ac:dyDescent="0.25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14</v>
      </c>
      <c r="F19" s="1" t="s">
        <v>24</v>
      </c>
      <c r="G19" s="1" t="s">
        <v>25</v>
      </c>
      <c r="H19" s="2">
        <f>'Commodity Prices'!C19</f>
        <v>0.51637407407114533</v>
      </c>
      <c r="I19" s="17">
        <v>3.293987116065332</v>
      </c>
      <c r="J19" s="16">
        <f t="shared" si="0"/>
        <v>3.8103611901364776</v>
      </c>
      <c r="K19" s="4">
        <v>2277.6850281458701</v>
      </c>
      <c r="L19" s="12">
        <v>12082839.949570021</v>
      </c>
    </row>
    <row r="20" spans="1:12" ht="15.75" thickBot="1" x14ac:dyDescent="0.25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14</v>
      </c>
      <c r="F20" s="1" t="s">
        <v>24</v>
      </c>
      <c r="G20" s="1" t="s">
        <v>25</v>
      </c>
      <c r="H20" s="2">
        <f>'Commodity Prices'!C20</f>
        <v>0.45061179332571727</v>
      </c>
      <c r="I20" s="17">
        <v>3.4771446359349771</v>
      </c>
      <c r="J20" s="16">
        <f t="shared" si="0"/>
        <v>3.9277564292606946</v>
      </c>
      <c r="K20" s="4">
        <v>2276.38264969189</v>
      </c>
      <c r="L20" s="12">
        <v>12747396.146796372</v>
      </c>
    </row>
    <row r="21" spans="1:12" ht="15.75" thickBot="1" x14ac:dyDescent="0.25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14</v>
      </c>
      <c r="F21" s="1" t="s">
        <v>24</v>
      </c>
      <c r="G21" s="1" t="s">
        <v>25</v>
      </c>
      <c r="H21" s="2">
        <f>'Commodity Prices'!C21</f>
        <v>0.46432488859086113</v>
      </c>
      <c r="I21" s="17">
        <v>3.6698287706426642</v>
      </c>
      <c r="J21" s="16">
        <f t="shared" si="0"/>
        <v>4.1341536592335251</v>
      </c>
      <c r="K21" s="4">
        <v>2275.4886906708098</v>
      </c>
      <c r="L21" s="12">
        <v>13448502.934870172</v>
      </c>
    </row>
    <row r="22" spans="1:12" ht="15.75" thickBot="1" x14ac:dyDescent="0.25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14</v>
      </c>
      <c r="F22" s="1" t="s">
        <v>24</v>
      </c>
      <c r="G22" s="1" t="s">
        <v>25</v>
      </c>
      <c r="H22" s="2">
        <f>'Commodity Prices'!C22</f>
        <v>0.49308588431374639</v>
      </c>
      <c r="I22" s="17">
        <v>3.8734377823998569</v>
      </c>
      <c r="J22" s="16">
        <f t="shared" si="0"/>
        <v>4.3665236667136034</v>
      </c>
      <c r="K22" s="4">
        <v>2274.4498096400698</v>
      </c>
      <c r="L22" s="12">
        <v>14188170.596288031</v>
      </c>
    </row>
    <row r="23" spans="1:12" ht="15.75" thickBot="1" x14ac:dyDescent="0.25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14</v>
      </c>
      <c r="F23" s="1" t="s">
        <v>24</v>
      </c>
      <c r="G23" s="1" t="s">
        <v>25</v>
      </c>
      <c r="H23" s="2">
        <f>'Commodity Prices'!C23</f>
        <v>0.49390307754194734</v>
      </c>
      <c r="I23" s="17">
        <v>4.0876207207770303</v>
      </c>
      <c r="J23" s="16">
        <f t="shared" si="0"/>
        <v>4.5815237983189778</v>
      </c>
      <c r="K23" s="4">
        <v>2273.8133384207299</v>
      </c>
      <c r="L23" s="12">
        <v>14968519.979083871</v>
      </c>
    </row>
    <row r="24" spans="1:12" ht="15.75" thickBot="1" x14ac:dyDescent="0.25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14</v>
      </c>
      <c r="F24" s="1" t="s">
        <v>24</v>
      </c>
      <c r="G24" s="1" t="s">
        <v>25</v>
      </c>
      <c r="H24" s="2">
        <f>'Commodity Prices'!C24</f>
        <v>0.45043048646855255</v>
      </c>
      <c r="I24" s="17">
        <v>4.3129113032705124</v>
      </c>
      <c r="J24" s="16">
        <f t="shared" si="0"/>
        <v>4.7633417897390649</v>
      </c>
      <c r="K24" s="4">
        <v>2273.5647886669899</v>
      </c>
      <c r="L24" s="12">
        <v>15791788.577933483</v>
      </c>
    </row>
    <row r="25" spans="1:12" ht="15.75" thickBot="1" x14ac:dyDescent="0.25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14</v>
      </c>
      <c r="F25" s="1" t="s">
        <v>24</v>
      </c>
      <c r="G25" s="1" t="s">
        <v>25</v>
      </c>
      <c r="H25" s="2">
        <f>'Commodity Prices'!C25</f>
        <v>0.46818453309586233</v>
      </c>
      <c r="I25" s="17">
        <v>4.5498900384330536</v>
      </c>
      <c r="J25" s="16">
        <f t="shared" si="0"/>
        <v>5.0180745715289161</v>
      </c>
      <c r="K25" s="4">
        <v>2273.68041173347</v>
      </c>
      <c r="L25" s="12">
        <v>16660336.949719824</v>
      </c>
    </row>
    <row r="26" spans="1:12" ht="15.75" thickBot="1" x14ac:dyDescent="0.25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14</v>
      </c>
      <c r="F26" s="1" t="s">
        <v>24</v>
      </c>
      <c r="G26" s="1" t="s">
        <v>25</v>
      </c>
      <c r="H26" s="2">
        <f>'Commodity Prices'!C26</f>
        <v>0.46550725195995413</v>
      </c>
      <c r="I26" s="17">
        <v>4.7991042022788157</v>
      </c>
      <c r="J26" s="16">
        <f t="shared" si="0"/>
        <v>5.2646114542387696</v>
      </c>
      <c r="K26" s="4">
        <v>2274.1682964124898</v>
      </c>
      <c r="L26" s="12">
        <v>17576655.481954414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14</v>
      </c>
      <c r="F27" s="1" t="s">
        <v>24</v>
      </c>
      <c r="G27" s="1" t="s">
        <v>25</v>
      </c>
      <c r="H27" s="2">
        <f>'Commodity Prices'!C27</f>
        <v>0.44366242421892194</v>
      </c>
      <c r="I27" s="17">
        <v>5.0611940421810564</v>
      </c>
      <c r="J27" s="16">
        <f t="shared" si="0"/>
        <v>5.5048564663999784</v>
      </c>
      <c r="K27" s="4">
        <v>2275.0044587463899</v>
      </c>
      <c r="L27" s="12">
        <v>18543371.533461906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14</v>
      </c>
      <c r="F28" s="1" t="s">
        <v>24</v>
      </c>
      <c r="G28" s="1" t="s">
        <v>25</v>
      </c>
      <c r="H28" s="2">
        <f>H2</f>
        <v>0.42032268491719482</v>
      </c>
      <c r="I28" s="2">
        <v>1.3441915126990234</v>
      </c>
      <c r="J28" s="16">
        <f t="shared" si="0"/>
        <v>1.7645141976162182</v>
      </c>
      <c r="K28" s="3">
        <v>2246.2733288486288</v>
      </c>
      <c r="L28" s="6">
        <f>L2</f>
        <v>4862697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14</v>
      </c>
      <c r="F29" s="1" t="s">
        <v>24</v>
      </c>
      <c r="G29" s="1" t="s">
        <v>25</v>
      </c>
      <c r="H29" s="2">
        <f t="shared" ref="H29:H92" si="2">H3</f>
        <v>0.39891887694622175</v>
      </c>
      <c r="I29" s="2">
        <v>1.4574384395862447</v>
      </c>
      <c r="J29" s="16">
        <f t="shared" si="0"/>
        <v>1.8563573165324665</v>
      </c>
      <c r="K29" s="3">
        <v>2220.8964763657077</v>
      </c>
      <c r="L29" s="6">
        <f t="shared" ref="L29:L92" si="3">L3</f>
        <v>5130145.335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14</v>
      </c>
      <c r="F30" s="1" t="s">
        <v>24</v>
      </c>
      <c r="G30" s="1" t="s">
        <v>25</v>
      </c>
      <c r="H30" s="2">
        <f t="shared" si="2"/>
        <v>0.36160487260877</v>
      </c>
      <c r="I30" s="2">
        <v>1.5866718682636713</v>
      </c>
      <c r="J30" s="16">
        <f t="shared" si="0"/>
        <v>1.9482767408724413</v>
      </c>
      <c r="K30" s="3">
        <v>2186.8862723544512</v>
      </c>
      <c r="L30" s="6">
        <f t="shared" si="3"/>
        <v>5412303.3284249995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14</v>
      </c>
      <c r="F31" s="1" t="s">
        <v>24</v>
      </c>
      <c r="G31" s="1" t="s">
        <v>25</v>
      </c>
      <c r="H31" s="2">
        <f t="shared" si="2"/>
        <v>0.4089028028437513</v>
      </c>
      <c r="I31" s="2">
        <v>1.7327266487217079</v>
      </c>
      <c r="J31" s="16">
        <f t="shared" si="0"/>
        <v>2.1416294515654593</v>
      </c>
      <c r="K31" s="3">
        <v>2146.7330908521635</v>
      </c>
      <c r="L31" s="6">
        <f t="shared" si="3"/>
        <v>5709980.0114883743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14</v>
      </c>
      <c r="F32" s="1" t="s">
        <v>24</v>
      </c>
      <c r="G32" s="1" t="s">
        <v>25</v>
      </c>
      <c r="H32" s="2">
        <f t="shared" si="2"/>
        <v>0.38117010929765083</v>
      </c>
      <c r="I32" s="2">
        <v>1.9143071134754612</v>
      </c>
      <c r="J32" s="16">
        <f t="shared" si="0"/>
        <v>2.2954772227731119</v>
      </c>
      <c r="K32" s="3">
        <v>2083.0096298582557</v>
      </c>
      <c r="L32" s="6">
        <f t="shared" si="3"/>
        <v>6024028.9121202342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14</v>
      </c>
      <c r="F33" s="1" t="s">
        <v>24</v>
      </c>
      <c r="G33" s="1" t="s">
        <v>25</v>
      </c>
      <c r="H33" s="2">
        <f t="shared" si="2"/>
        <v>0.37757636290725344</v>
      </c>
      <c r="I33" s="2">
        <v>2.1239736526102493</v>
      </c>
      <c r="J33" s="16">
        <f t="shared" si="0"/>
        <v>2.5015500155175028</v>
      </c>
      <c r="K33" s="3">
        <v>2012.5586763081105</v>
      </c>
      <c r="L33" s="6">
        <f t="shared" si="3"/>
        <v>6355350.5022868467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14</v>
      </c>
      <c r="F34" s="1" t="s">
        <v>24</v>
      </c>
      <c r="G34" s="1" t="s">
        <v>25</v>
      </c>
      <c r="H34" s="2">
        <f t="shared" si="2"/>
        <v>0.39518145775694219</v>
      </c>
      <c r="I34" s="2">
        <v>2.3704484847156007</v>
      </c>
      <c r="J34" s="16">
        <f t="shared" si="0"/>
        <v>2.7656299424725428</v>
      </c>
      <c r="K34" s="3">
        <v>1933.1339144300077</v>
      </c>
      <c r="L34" s="6">
        <f t="shared" si="3"/>
        <v>6704894.7799126226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14</v>
      </c>
      <c r="F35" s="1" t="s">
        <v>24</v>
      </c>
      <c r="G35" s="1" t="s">
        <v>25</v>
      </c>
      <c r="H35" s="2">
        <f t="shared" si="2"/>
        <v>0.43546275981049942</v>
      </c>
      <c r="I35" s="2">
        <v>2.6563489298671614</v>
      </c>
      <c r="J35" s="16">
        <f t="shared" si="0"/>
        <v>3.0918116896776606</v>
      </c>
      <c r="K35" s="3">
        <v>1849.2776670909479</v>
      </c>
      <c r="L35" s="6">
        <f t="shared" si="3"/>
        <v>7073663.9928078167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14</v>
      </c>
      <c r="F36" s="1" t="s">
        <v>24</v>
      </c>
      <c r="G36" s="1" t="s">
        <v>25</v>
      </c>
      <c r="H36" s="2">
        <f t="shared" si="2"/>
        <v>0.46555619326316988</v>
      </c>
      <c r="I36" s="2">
        <v>2.9969038889634101</v>
      </c>
      <c r="J36" s="16">
        <f t="shared" si="0"/>
        <v>3.4624600822265799</v>
      </c>
      <c r="K36" s="3">
        <v>1757.1515381395948</v>
      </c>
      <c r="L36" s="6">
        <f t="shared" si="3"/>
        <v>7462715.5124122463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14</v>
      </c>
      <c r="F37" s="1" t="s">
        <v>24</v>
      </c>
      <c r="G37" s="1" t="s">
        <v>25</v>
      </c>
      <c r="H37" s="2">
        <f t="shared" si="2"/>
        <v>0.44770776723274097</v>
      </c>
      <c r="I37" s="2">
        <v>3.4041800161351286</v>
      </c>
      <c r="J37" s="16">
        <f t="shared" si="0"/>
        <v>3.8518877833678697</v>
      </c>
      <c r="K37" s="3">
        <v>1658.3045783179302</v>
      </c>
      <c r="L37" s="6">
        <f t="shared" si="3"/>
        <v>7873164.8655949198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14</v>
      </c>
      <c r="F38" s="1" t="s">
        <v>24</v>
      </c>
      <c r="G38" s="1" t="s">
        <v>25</v>
      </c>
      <c r="H38" s="2">
        <f t="shared" si="2"/>
        <v>0.42377580121550951</v>
      </c>
      <c r="I38" s="2">
        <v>3.9029120057599513</v>
      </c>
      <c r="J38" s="16">
        <f t="shared" si="0"/>
        <v>4.3266878069754604</v>
      </c>
      <c r="K38" s="3">
        <v>1550.5395313265781</v>
      </c>
      <c r="L38" s="6">
        <f t="shared" si="3"/>
        <v>8306188.9332026402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14</v>
      </c>
      <c r="F39" s="1" t="s">
        <v>24</v>
      </c>
      <c r="G39" s="1" t="s">
        <v>25</v>
      </c>
      <c r="H39" s="2">
        <f t="shared" si="2"/>
        <v>0.42282063014120519</v>
      </c>
      <c r="I39" s="2">
        <v>4.5137736398325794</v>
      </c>
      <c r="J39" s="16">
        <f t="shared" si="0"/>
        <v>4.936594269973785</v>
      </c>
      <c r="K39" s="3">
        <v>1437.2311203936147</v>
      </c>
      <c r="L39" s="6">
        <f t="shared" si="3"/>
        <v>8763029.3245287854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14</v>
      </c>
      <c r="F40" s="1" t="s">
        <v>24</v>
      </c>
      <c r="G40" s="1" t="s">
        <v>25</v>
      </c>
      <c r="H40" s="2">
        <f t="shared" si="2"/>
        <v>0.46000795551513057</v>
      </c>
      <c r="I40" s="2">
        <v>5.2685875131038404</v>
      </c>
      <c r="J40" s="16">
        <f t="shared" si="0"/>
        <v>5.7285954686189706</v>
      </c>
      <c r="K40" s="3">
        <v>1319.9788589189593</v>
      </c>
      <c r="L40" s="6">
        <f t="shared" si="3"/>
        <v>9244995.9373778682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14</v>
      </c>
      <c r="F41" s="1" t="s">
        <v>24</v>
      </c>
      <c r="G41" s="1" t="s">
        <v>25</v>
      </c>
      <c r="H41" s="2">
        <f t="shared" si="2"/>
        <v>0.51456587682669719</v>
      </c>
      <c r="I41" s="2">
        <v>6.2121460373039499</v>
      </c>
      <c r="J41" s="16">
        <f t="shared" si="0"/>
        <v>6.7267119141306466</v>
      </c>
      <c r="K41" s="3">
        <v>1200.0913414650854</v>
      </c>
      <c r="L41" s="6">
        <f t="shared" si="3"/>
        <v>9753470.7139336504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14</v>
      </c>
      <c r="F42" s="1" t="s">
        <v>24</v>
      </c>
      <c r="G42" s="1" t="s">
        <v>25</v>
      </c>
      <c r="H42" s="2">
        <f t="shared" si="2"/>
        <v>0.45348281983617966</v>
      </c>
      <c r="I42" s="2">
        <v>7.4105743898589083</v>
      </c>
      <c r="J42" s="16">
        <f t="shared" si="0"/>
        <v>7.8640572096950878</v>
      </c>
      <c r="K42" s="3">
        <v>1078.4471652500072</v>
      </c>
      <c r="L42" s="6">
        <f t="shared" si="3"/>
        <v>10289911.6032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14</v>
      </c>
      <c r="F43" s="1" t="s">
        <v>24</v>
      </c>
      <c r="G43" s="1" t="s">
        <v>25</v>
      </c>
      <c r="H43" s="2">
        <f t="shared" si="2"/>
        <v>0.46820443741504958</v>
      </c>
      <c r="I43" s="2">
        <v>8.968686167317399</v>
      </c>
      <c r="J43" s="16">
        <f t="shared" si="0"/>
        <v>9.436890604732449</v>
      </c>
      <c r="K43" s="3">
        <v>955.24924339287736</v>
      </c>
      <c r="L43" s="6">
        <f t="shared" si="3"/>
        <v>10855856.741376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14</v>
      </c>
      <c r="F44" s="1" t="s">
        <v>24</v>
      </c>
      <c r="G44" s="1" t="s">
        <v>25</v>
      </c>
      <c r="H44" s="2">
        <f t="shared" si="2"/>
        <v>0.47495294185069048</v>
      </c>
      <c r="I44" s="2">
        <v>10.940810684473368</v>
      </c>
      <c r="J44" s="16">
        <f t="shared" si="0"/>
        <v>11.415763626324058</v>
      </c>
      <c r="K44" s="3">
        <v>839.44222682072404</v>
      </c>
      <c r="L44" s="6">
        <f t="shared" si="3"/>
        <v>11452928.862151679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14</v>
      </c>
      <c r="F45" s="1" t="s">
        <v>24</v>
      </c>
      <c r="G45" s="1" t="s">
        <v>25</v>
      </c>
      <c r="H45" s="2">
        <f t="shared" si="2"/>
        <v>0.51637407407114533</v>
      </c>
      <c r="I45" s="2">
        <v>13.477625934575599</v>
      </c>
      <c r="J45" s="16">
        <f t="shared" si="0"/>
        <v>13.994000008646744</v>
      </c>
      <c r="K45" s="3">
        <v>730.50249226779715</v>
      </c>
      <c r="L45" s="6">
        <f t="shared" si="3"/>
        <v>12082839.949570021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14</v>
      </c>
      <c r="F46" s="1" t="s">
        <v>24</v>
      </c>
      <c r="G46" s="1" t="s">
        <v>25</v>
      </c>
      <c r="H46" s="2">
        <f t="shared" si="2"/>
        <v>0.45061179332571727</v>
      </c>
      <c r="I46" s="2">
        <v>17.145131496611356</v>
      </c>
      <c r="J46" s="16">
        <f t="shared" si="0"/>
        <v>17.595743289937072</v>
      </c>
      <c r="K46" s="3">
        <v>615.58646950424031</v>
      </c>
      <c r="L46" s="6">
        <f t="shared" si="3"/>
        <v>12747396.146796372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14</v>
      </c>
      <c r="F47" s="1" t="s">
        <v>24</v>
      </c>
      <c r="G47" s="1" t="s">
        <v>25</v>
      </c>
      <c r="H47" s="2">
        <f t="shared" si="2"/>
        <v>0.46432488859086113</v>
      </c>
      <c r="I47" s="2">
        <v>21.611778117839943</v>
      </c>
      <c r="J47" s="16">
        <f t="shared" si="0"/>
        <v>22.076103006430806</v>
      </c>
      <c r="K47" s="3">
        <v>523.52107703172601</v>
      </c>
      <c r="L47" s="6">
        <f t="shared" si="3"/>
        <v>13448502.934870172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14</v>
      </c>
      <c r="F48" s="1" t="s">
        <v>24</v>
      </c>
      <c r="G48" s="1" t="s">
        <v>25</v>
      </c>
      <c r="H48" s="2">
        <f t="shared" si="2"/>
        <v>0.49308588431374639</v>
      </c>
      <c r="I48" s="2">
        <v>26.16687567076173</v>
      </c>
      <c r="J48" s="16">
        <f t="shared" si="0"/>
        <v>26.659961555075476</v>
      </c>
      <c r="K48" s="3">
        <v>463.51904778857306</v>
      </c>
      <c r="L48" s="6">
        <f t="shared" si="3"/>
        <v>14188170.596288031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14</v>
      </c>
      <c r="F49" s="1" t="s">
        <v>24</v>
      </c>
      <c r="G49" s="1" t="s">
        <v>25</v>
      </c>
      <c r="H49" s="2">
        <f t="shared" si="2"/>
        <v>0.49390307754194734</v>
      </c>
      <c r="I49" s="2">
        <v>30.63556294618359</v>
      </c>
      <c r="J49" s="16">
        <f t="shared" si="0"/>
        <v>31.129466023725538</v>
      </c>
      <c r="K49" s="3">
        <v>424.41270553959771</v>
      </c>
      <c r="L49" s="6">
        <f t="shared" si="3"/>
        <v>14968519.979083871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14</v>
      </c>
      <c r="F50" s="1" t="s">
        <v>24</v>
      </c>
      <c r="G50" s="1" t="s">
        <v>25</v>
      </c>
      <c r="H50" s="2">
        <f t="shared" si="2"/>
        <v>0.45043048646855255</v>
      </c>
      <c r="I50" s="2">
        <v>34.237939676933749</v>
      </c>
      <c r="J50" s="16">
        <f t="shared" si="0"/>
        <v>34.688370163402304</v>
      </c>
      <c r="K50" s="3">
        <v>407.10028355825489</v>
      </c>
      <c r="L50" s="6">
        <f t="shared" si="3"/>
        <v>15791788.577933483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14</v>
      </c>
      <c r="F51" s="1" t="s">
        <v>24</v>
      </c>
      <c r="G51" s="1" t="s">
        <v>25</v>
      </c>
      <c r="H51" s="2">
        <f t="shared" si="2"/>
        <v>0.46818453309586233</v>
      </c>
      <c r="I51" s="2">
        <v>37.350329879812591</v>
      </c>
      <c r="J51" s="16">
        <f t="shared" si="0"/>
        <v>37.818514412908456</v>
      </c>
      <c r="K51" s="3">
        <v>400.04548274346052</v>
      </c>
      <c r="L51" s="6">
        <f t="shared" si="3"/>
        <v>16660336.949719824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14</v>
      </c>
      <c r="F52" s="1" t="s">
        <v>24</v>
      </c>
      <c r="G52" s="1" t="s">
        <v>25</v>
      </c>
      <c r="H52" s="2">
        <f t="shared" si="2"/>
        <v>0.46550725195995413</v>
      </c>
      <c r="I52" s="2">
        <v>39.998874940791154</v>
      </c>
      <c r="J52" s="16">
        <f t="shared" si="0"/>
        <v>40.46438219275111</v>
      </c>
      <c r="K52" s="3">
        <v>400.45232734470756</v>
      </c>
      <c r="L52" s="6">
        <f t="shared" si="3"/>
        <v>17576655.481954414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14</v>
      </c>
      <c r="F53" s="1" t="s">
        <v>24</v>
      </c>
      <c r="G53" s="1" t="s">
        <v>25</v>
      </c>
      <c r="H53" s="2">
        <f t="shared" si="2"/>
        <v>0.44366242421892194</v>
      </c>
      <c r="I53" s="2">
        <v>42.723974015478234</v>
      </c>
      <c r="J53" s="16">
        <f t="shared" si="0"/>
        <v>43.167636439697155</v>
      </c>
      <c r="K53" s="3">
        <v>401.90345634505024</v>
      </c>
      <c r="L53" s="6">
        <f t="shared" si="3"/>
        <v>18543371.533461906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14</v>
      </c>
      <c r="F54" s="1" t="s">
        <v>24</v>
      </c>
      <c r="G54" s="1" t="s">
        <v>25</v>
      </c>
      <c r="H54" s="2">
        <f t="shared" si="2"/>
        <v>0.42032268491719482</v>
      </c>
      <c r="I54" s="2">
        <v>1.410097555212904</v>
      </c>
      <c r="J54" s="16">
        <f t="shared" si="0"/>
        <v>1.8304202401300989</v>
      </c>
      <c r="K54" s="3">
        <v>2141.2855675681394</v>
      </c>
      <c r="L54" s="6">
        <f t="shared" si="3"/>
        <v>4862697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14</v>
      </c>
      <c r="F55" s="1" t="s">
        <v>24</v>
      </c>
      <c r="G55" s="1" t="s">
        <v>25</v>
      </c>
      <c r="H55" s="2">
        <f t="shared" si="2"/>
        <v>0.39891887694622175</v>
      </c>
      <c r="I55" s="2">
        <v>1.6198552110618791</v>
      </c>
      <c r="J55" s="16">
        <f t="shared" si="0"/>
        <v>2.0187740880081009</v>
      </c>
      <c r="K55" s="3">
        <v>1998.2155645103385</v>
      </c>
      <c r="L55" s="6">
        <f t="shared" si="3"/>
        <v>5130145.335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14</v>
      </c>
      <c r="F56" s="1" t="s">
        <v>24</v>
      </c>
      <c r="G56" s="1" t="s">
        <v>25</v>
      </c>
      <c r="H56" s="2">
        <f t="shared" si="2"/>
        <v>0.36160487260877</v>
      </c>
      <c r="I56" s="2">
        <v>1.9375463607421792</v>
      </c>
      <c r="J56" s="16">
        <f t="shared" si="0"/>
        <v>2.2991512333509494</v>
      </c>
      <c r="K56" s="3">
        <v>1790.8582719577739</v>
      </c>
      <c r="L56" s="6">
        <f t="shared" si="3"/>
        <v>5412303.3284249995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14</v>
      </c>
      <c r="F57" s="1" t="s">
        <v>24</v>
      </c>
      <c r="G57" s="1" t="s">
        <v>25</v>
      </c>
      <c r="H57" s="2">
        <f t="shared" si="2"/>
        <v>0.4089028028437513</v>
      </c>
      <c r="I57" s="2">
        <v>2.3683398866026018</v>
      </c>
      <c r="J57" s="16">
        <f t="shared" si="0"/>
        <v>2.7772426894463531</v>
      </c>
      <c r="K57" s="3">
        <v>1570.5945144335674</v>
      </c>
      <c r="L57" s="6">
        <f t="shared" si="3"/>
        <v>5709980.0114883743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14</v>
      </c>
      <c r="F58" s="1" t="s">
        <v>24</v>
      </c>
      <c r="G58" s="1" t="s">
        <v>25</v>
      </c>
      <c r="H58" s="2">
        <f t="shared" si="2"/>
        <v>0.38117010929765083</v>
      </c>
      <c r="I58" s="2">
        <v>2.963236867221458</v>
      </c>
      <c r="J58" s="16">
        <f t="shared" si="0"/>
        <v>3.3444069765191089</v>
      </c>
      <c r="K58" s="3">
        <v>1345.6636544936514</v>
      </c>
      <c r="L58" s="6">
        <f t="shared" si="3"/>
        <v>6024028.9121202342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14</v>
      </c>
      <c r="F59" s="1" t="s">
        <v>24</v>
      </c>
      <c r="G59" s="1" t="s">
        <v>25</v>
      </c>
      <c r="H59" s="2">
        <f t="shared" si="2"/>
        <v>0.37757636290725344</v>
      </c>
      <c r="I59" s="2">
        <v>3.6348758094334208</v>
      </c>
      <c r="J59" s="16">
        <f t="shared" si="0"/>
        <v>4.0124521723406739</v>
      </c>
      <c r="K59" s="3">
        <v>1176.0021048633528</v>
      </c>
      <c r="L59" s="6">
        <f t="shared" si="3"/>
        <v>6355350.5022868467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14</v>
      </c>
      <c r="F60" s="1" t="s">
        <v>24</v>
      </c>
      <c r="G60" s="1" t="s">
        <v>25</v>
      </c>
      <c r="H60" s="2">
        <f t="shared" si="2"/>
        <v>0.39518145775694219</v>
      </c>
      <c r="I60" s="2">
        <v>4.5341471175847214</v>
      </c>
      <c r="J60" s="16">
        <f t="shared" si="0"/>
        <v>4.929328575341664</v>
      </c>
      <c r="K60" s="3">
        <v>1010.6408635134733</v>
      </c>
      <c r="L60" s="6">
        <f t="shared" si="3"/>
        <v>6704894.7799126226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14</v>
      </c>
      <c r="F61" s="1" t="s">
        <v>24</v>
      </c>
      <c r="G61" s="1" t="s">
        <v>25</v>
      </c>
      <c r="H61" s="2">
        <f t="shared" si="2"/>
        <v>0.43546275981049942</v>
      </c>
      <c r="I61" s="2">
        <v>5.7174455464799117</v>
      </c>
      <c r="J61" s="16">
        <f t="shared" si="0"/>
        <v>6.1529083062904109</v>
      </c>
      <c r="K61" s="3">
        <v>859.18207914173786</v>
      </c>
      <c r="L61" s="6">
        <f t="shared" si="3"/>
        <v>7073663.9928078167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14</v>
      </c>
      <c r="F62" s="1" t="s">
        <v>24</v>
      </c>
      <c r="G62" s="1" t="s">
        <v>25</v>
      </c>
      <c r="H62" s="2">
        <f t="shared" si="2"/>
        <v>0.46555619326316988</v>
      </c>
      <c r="I62" s="2">
        <v>6.7703556553816036</v>
      </c>
      <c r="J62" s="16">
        <f t="shared" si="0"/>
        <v>7.2359118486447738</v>
      </c>
      <c r="K62" s="3">
        <v>777.80467470165377</v>
      </c>
      <c r="L62" s="6">
        <f t="shared" si="3"/>
        <v>7462715.5124122463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14</v>
      </c>
      <c r="F63" s="1" t="s">
        <v>24</v>
      </c>
      <c r="G63" s="1" t="s">
        <v>25</v>
      </c>
      <c r="H63" s="2">
        <f t="shared" si="2"/>
        <v>0.44770776723274097</v>
      </c>
      <c r="I63" s="2">
        <v>8.0113522972967193</v>
      </c>
      <c r="J63" s="16">
        <f t="shared" si="0"/>
        <v>8.45906006452946</v>
      </c>
      <c r="K63" s="3">
        <v>704.64599441971177</v>
      </c>
      <c r="L63" s="6">
        <f t="shared" si="3"/>
        <v>7873164.8655949198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14</v>
      </c>
      <c r="F64" s="1" t="s">
        <v>24</v>
      </c>
      <c r="G64" s="1" t="s">
        <v>25</v>
      </c>
      <c r="H64" s="2">
        <f t="shared" si="2"/>
        <v>0.42377580121550951</v>
      </c>
      <c r="I64" s="2">
        <v>8.9602468717821306</v>
      </c>
      <c r="J64" s="16">
        <f t="shared" si="0"/>
        <v>9.3840226729976397</v>
      </c>
      <c r="K64" s="3">
        <v>675.38533690158079</v>
      </c>
      <c r="L64" s="6">
        <f t="shared" si="3"/>
        <v>8306188.9332026402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14</v>
      </c>
      <c r="F65" s="1" t="s">
        <v>24</v>
      </c>
      <c r="G65" s="1" t="s">
        <v>25</v>
      </c>
      <c r="H65" s="2">
        <f t="shared" si="2"/>
        <v>0.42282063014120519</v>
      </c>
      <c r="I65" s="2">
        <v>10.261664205777924</v>
      </c>
      <c r="J65" s="16">
        <f t="shared" si="0"/>
        <v>10.684484835919129</v>
      </c>
      <c r="K65" s="3">
        <v>632.19140828316995</v>
      </c>
      <c r="L65" s="6">
        <f t="shared" si="3"/>
        <v>8763029.3245287854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14</v>
      </c>
      <c r="F66" s="1" t="s">
        <v>24</v>
      </c>
      <c r="G66" s="1" t="s">
        <v>25</v>
      </c>
      <c r="H66" s="2">
        <f t="shared" si="2"/>
        <v>0.46000795551513057</v>
      </c>
      <c r="I66" s="2">
        <v>11.362369048735612</v>
      </c>
      <c r="J66" s="16">
        <f t="shared" ref="J66:J105" si="4">H66+I66</f>
        <v>11.822377004250743</v>
      </c>
      <c r="K66" s="3">
        <v>612.05758269534135</v>
      </c>
      <c r="L66" s="6">
        <f t="shared" si="3"/>
        <v>9244995.9373778682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5">_xlfn.CONCAT(B67, " ", C67)</f>
        <v>2024 AAFS 4 Demand Constant RR</v>
      </c>
      <c r="E67" s="1" t="s">
        <v>14</v>
      </c>
      <c r="F67" s="1" t="s">
        <v>24</v>
      </c>
      <c r="G67" s="1" t="s">
        <v>25</v>
      </c>
      <c r="H67" s="2">
        <f t="shared" si="2"/>
        <v>0.51456587682669719</v>
      </c>
      <c r="I67" s="2">
        <v>12.751372405918582</v>
      </c>
      <c r="J67" s="16">
        <f t="shared" si="4"/>
        <v>13.26593828274528</v>
      </c>
      <c r="K67" s="3">
        <v>584.65414027315114</v>
      </c>
      <c r="L67" s="6">
        <f t="shared" si="3"/>
        <v>9753470.7139336504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5"/>
        <v>2024 AAFS 4 Demand Constant RR</v>
      </c>
      <c r="E68" s="1" t="s">
        <v>14</v>
      </c>
      <c r="F68" s="1" t="s">
        <v>24</v>
      </c>
      <c r="G68" s="1" t="s">
        <v>25</v>
      </c>
      <c r="H68" s="2">
        <f t="shared" si="2"/>
        <v>0.45348281983617966</v>
      </c>
      <c r="I68" s="2">
        <v>13.884306395768034</v>
      </c>
      <c r="J68" s="16">
        <f t="shared" si="4"/>
        <v>14.337789215604214</v>
      </c>
      <c r="K68" s="3">
        <v>575.60764764263581</v>
      </c>
      <c r="L68" s="6">
        <f t="shared" si="3"/>
        <v>10289911.6032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5"/>
        <v>2024 AAFS 4 Demand Constant RR</v>
      </c>
      <c r="E69" s="1" t="s">
        <v>14</v>
      </c>
      <c r="F69" s="1" t="s">
        <v>24</v>
      </c>
      <c r="G69" s="1" t="s">
        <v>25</v>
      </c>
      <c r="H69" s="2">
        <f t="shared" si="2"/>
        <v>0.46820443741504958</v>
      </c>
      <c r="I69" s="2">
        <v>14.784523442235605</v>
      </c>
      <c r="J69" s="16">
        <f t="shared" si="4"/>
        <v>15.252727879650655</v>
      </c>
      <c r="K69" s="3">
        <v>579.47966392230387</v>
      </c>
      <c r="L69" s="6">
        <f t="shared" si="3"/>
        <v>10855856.741376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5"/>
        <v>2024 AAFS 4 Demand Constant RR</v>
      </c>
      <c r="E70" s="1" t="s">
        <v>14</v>
      </c>
      <c r="F70" s="1" t="s">
        <v>24</v>
      </c>
      <c r="G70" s="1" t="s">
        <v>25</v>
      </c>
      <c r="H70" s="2">
        <f t="shared" si="2"/>
        <v>0.47495294185069048</v>
      </c>
      <c r="I70" s="2">
        <v>14.990412655045757</v>
      </c>
      <c r="J70" s="16">
        <f t="shared" si="4"/>
        <v>15.465365596896447</v>
      </c>
      <c r="K70" s="3">
        <v>612.67015762283972</v>
      </c>
      <c r="L70" s="6">
        <f t="shared" si="3"/>
        <v>11452928.862151679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5"/>
        <v>2024 AAFS 4 Demand Constant RR</v>
      </c>
      <c r="E71" s="1" t="s">
        <v>14</v>
      </c>
      <c r="F71" s="1" t="s">
        <v>24</v>
      </c>
      <c r="G71" s="1" t="s">
        <v>25</v>
      </c>
      <c r="H71" s="2">
        <f t="shared" si="2"/>
        <v>0.51637407407114533</v>
      </c>
      <c r="I71" s="2">
        <v>15.273010705341582</v>
      </c>
      <c r="J71" s="16">
        <f t="shared" si="4"/>
        <v>15.789384779412726</v>
      </c>
      <c r="K71" s="3">
        <v>644.62989812592946</v>
      </c>
      <c r="L71" s="6">
        <f t="shared" si="3"/>
        <v>12082839.949570021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5"/>
        <v>2024 AAFS 4 Demand Constant RR</v>
      </c>
      <c r="E72" s="1" t="s">
        <v>14</v>
      </c>
      <c r="F72" s="1" t="s">
        <v>24</v>
      </c>
      <c r="G72" s="1" t="s">
        <v>25</v>
      </c>
      <c r="H72" s="2">
        <f t="shared" si="2"/>
        <v>0.45061179332571727</v>
      </c>
      <c r="I72" s="2">
        <v>15.843677692497296</v>
      </c>
      <c r="J72" s="16">
        <f t="shared" si="4"/>
        <v>16.294289485823015</v>
      </c>
      <c r="K72" s="3">
        <v>666.15284481474168</v>
      </c>
      <c r="L72" s="6">
        <f t="shared" si="3"/>
        <v>12747396.146796372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5"/>
        <v>2024 AAFS 4 Demand Constant RR</v>
      </c>
      <c r="E73" s="1" t="s">
        <v>14</v>
      </c>
      <c r="F73" s="1" t="s">
        <v>24</v>
      </c>
      <c r="G73" s="1" t="s">
        <v>25</v>
      </c>
      <c r="H73" s="2">
        <f t="shared" si="2"/>
        <v>0.46432488859086113</v>
      </c>
      <c r="I73" s="2">
        <v>16.327490466748703</v>
      </c>
      <c r="J73" s="16">
        <f t="shared" si="4"/>
        <v>16.791815355339565</v>
      </c>
      <c r="K73" s="3">
        <v>692.95531850800444</v>
      </c>
      <c r="L73" s="6">
        <f t="shared" si="3"/>
        <v>13448502.934870172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5"/>
        <v>2024 AAFS 4 Demand Constant RR</v>
      </c>
      <c r="E74" s="1" t="s">
        <v>14</v>
      </c>
      <c r="F74" s="1" t="s">
        <v>24</v>
      </c>
      <c r="G74" s="1" t="s">
        <v>25</v>
      </c>
      <c r="H74" s="2">
        <f t="shared" si="2"/>
        <v>0.49308588431374639</v>
      </c>
      <c r="I74" s="2">
        <v>16.716142215502966</v>
      </c>
      <c r="J74" s="16">
        <f t="shared" si="4"/>
        <v>17.209228099816713</v>
      </c>
      <c r="K74" s="3">
        <v>725.57681899026102</v>
      </c>
      <c r="L74" s="6">
        <f t="shared" si="3"/>
        <v>14188170.596288031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5"/>
        <v>2024 AAFS 4 Demand Constant RR</v>
      </c>
      <c r="E75" s="1" t="s">
        <v>14</v>
      </c>
      <c r="F75" s="1" t="s">
        <v>24</v>
      </c>
      <c r="G75" s="1" t="s">
        <v>25</v>
      </c>
      <c r="H75" s="2">
        <f t="shared" si="2"/>
        <v>0.49390307754194734</v>
      </c>
      <c r="I75" s="2">
        <v>17.151509323935773</v>
      </c>
      <c r="J75" s="16">
        <f t="shared" si="4"/>
        <v>17.645412401477721</v>
      </c>
      <c r="K75" s="3">
        <v>758.07451753376154</v>
      </c>
      <c r="L75" s="6">
        <f t="shared" si="3"/>
        <v>14968519.979083871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5"/>
        <v>2024 AAFS 4 Demand Constant RR</v>
      </c>
      <c r="E76" s="1" t="s">
        <v>14</v>
      </c>
      <c r="F76" s="1" t="s">
        <v>24</v>
      </c>
      <c r="G76" s="1" t="s">
        <v>25</v>
      </c>
      <c r="H76" s="2">
        <f t="shared" si="2"/>
        <v>0.45043048646855255</v>
      </c>
      <c r="I76" s="2">
        <v>17.624326269732084</v>
      </c>
      <c r="J76" s="16">
        <f t="shared" si="4"/>
        <v>18.074756756200635</v>
      </c>
      <c r="K76" s="3">
        <v>790.85434175533101</v>
      </c>
      <c r="L76" s="6">
        <f t="shared" si="3"/>
        <v>15791788.577933483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5"/>
        <v>2024 AAFS 4 Demand Constant RR</v>
      </c>
      <c r="E77" s="1" t="s">
        <v>14</v>
      </c>
      <c r="F77" s="1" t="s">
        <v>24</v>
      </c>
      <c r="G77" s="1" t="s">
        <v>25</v>
      </c>
      <c r="H77" s="2">
        <f t="shared" si="2"/>
        <v>0.46818453309586233</v>
      </c>
      <c r="I77" s="2">
        <v>18.154720108370952</v>
      </c>
      <c r="J77" s="16">
        <f t="shared" si="4"/>
        <v>18.622904641466814</v>
      </c>
      <c r="K77" s="3">
        <v>823.02732612812929</v>
      </c>
      <c r="L77" s="6">
        <f t="shared" si="3"/>
        <v>16660336.949719824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5"/>
        <v>2024 AAFS 4 Demand Constant RR</v>
      </c>
      <c r="E78" s="1" t="s">
        <v>14</v>
      </c>
      <c r="F78" s="1" t="s">
        <v>24</v>
      </c>
      <c r="G78" s="1" t="s">
        <v>25</v>
      </c>
      <c r="H78" s="2">
        <f t="shared" si="2"/>
        <v>0.46550725195995413</v>
      </c>
      <c r="I78" s="2">
        <v>18.726082328454304</v>
      </c>
      <c r="J78" s="16">
        <f t="shared" si="4"/>
        <v>19.191589580414259</v>
      </c>
      <c r="K78" s="3">
        <v>855.3653818380842</v>
      </c>
      <c r="L78" s="6">
        <f t="shared" si="3"/>
        <v>17576655.481954414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5"/>
        <v>2024 AAFS 4 Demand Constant RR</v>
      </c>
      <c r="E79" s="1" t="s">
        <v>14</v>
      </c>
      <c r="F79" s="1" t="s">
        <v>24</v>
      </c>
      <c r="G79" s="1" t="s">
        <v>25</v>
      </c>
      <c r="H79" s="2">
        <f t="shared" si="2"/>
        <v>0.44366242421892194</v>
      </c>
      <c r="I79" s="2">
        <v>19.352975816768794</v>
      </c>
      <c r="J79" s="16">
        <f t="shared" si="4"/>
        <v>19.796638240987715</v>
      </c>
      <c r="K79" s="3">
        <v>887.24922658864261</v>
      </c>
      <c r="L79" s="6">
        <f t="shared" si="3"/>
        <v>18543371.533461906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5"/>
        <v>2024 AAFS 3 Demand Constant RR</v>
      </c>
      <c r="E80" s="1" t="s">
        <v>14</v>
      </c>
      <c r="F80" s="1" t="s">
        <v>24</v>
      </c>
      <c r="G80" s="1" t="s">
        <v>25</v>
      </c>
      <c r="H80" s="2">
        <f t="shared" si="2"/>
        <v>0.42032268491719482</v>
      </c>
      <c r="I80" s="2">
        <v>1.3559647749863848</v>
      </c>
      <c r="J80" s="16">
        <f t="shared" si="4"/>
        <v>1.7762874599035796</v>
      </c>
      <c r="K80" s="3">
        <v>2226.7698981124545</v>
      </c>
      <c r="L80" s="6">
        <f t="shared" si="3"/>
        <v>4862697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5"/>
        <v>2024 AAFS 3 Demand Constant RR</v>
      </c>
      <c r="E81" s="1" t="s">
        <v>14</v>
      </c>
      <c r="F81" s="1" t="s">
        <v>24</v>
      </c>
      <c r="G81" s="1" t="s">
        <v>25</v>
      </c>
      <c r="H81" s="2">
        <f t="shared" si="2"/>
        <v>0.39891887694622175</v>
      </c>
      <c r="I81" s="2">
        <v>1.514749732751322</v>
      </c>
      <c r="J81" s="16">
        <f t="shared" si="4"/>
        <v>1.9136686096975437</v>
      </c>
      <c r="K81" s="3">
        <v>2136.8677775686515</v>
      </c>
      <c r="L81" s="6">
        <f t="shared" si="3"/>
        <v>5130145.335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5"/>
        <v>2024 AAFS 3 Demand Constant RR</v>
      </c>
      <c r="E82" s="1" t="s">
        <v>14</v>
      </c>
      <c r="F82" s="1" t="s">
        <v>24</v>
      </c>
      <c r="G82" s="1" t="s">
        <v>25</v>
      </c>
      <c r="H82" s="2">
        <f t="shared" si="2"/>
        <v>0.36160487260877</v>
      </c>
      <c r="I82" s="2">
        <v>1.7487363913026817</v>
      </c>
      <c r="J82" s="16">
        <f t="shared" si="4"/>
        <v>2.1103412639114518</v>
      </c>
      <c r="K82" s="3">
        <v>1984.2161143864635</v>
      </c>
      <c r="L82" s="6">
        <f t="shared" si="3"/>
        <v>5412303.3284249995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5"/>
        <v>2024 AAFS 3 Demand Constant RR</v>
      </c>
      <c r="E83" s="1" t="s">
        <v>14</v>
      </c>
      <c r="F83" s="1" t="s">
        <v>24</v>
      </c>
      <c r="G83" s="1" t="s">
        <v>25</v>
      </c>
      <c r="H83" s="2">
        <f t="shared" si="2"/>
        <v>0.4089028028437513</v>
      </c>
      <c r="I83" s="2">
        <v>2.0385995402341708</v>
      </c>
      <c r="J83" s="16">
        <f t="shared" si="4"/>
        <v>2.4475023430779221</v>
      </c>
      <c r="K83" s="3">
        <v>1824.6357662697142</v>
      </c>
      <c r="L83" s="6">
        <f t="shared" si="3"/>
        <v>5709980.0114883743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5"/>
        <v>2024 AAFS 3 Demand Constant RR</v>
      </c>
      <c r="E84" s="1" t="s">
        <v>14</v>
      </c>
      <c r="F84" s="1" t="s">
        <v>24</v>
      </c>
      <c r="G84" s="1" t="s">
        <v>25</v>
      </c>
      <c r="H84" s="2">
        <f t="shared" si="2"/>
        <v>0.38117010929765083</v>
      </c>
      <c r="I84" s="2">
        <v>2.4110369468670005</v>
      </c>
      <c r="J84" s="16">
        <f t="shared" si="4"/>
        <v>2.7922070561646515</v>
      </c>
      <c r="K84" s="3">
        <v>1653.8610729533166</v>
      </c>
      <c r="L84" s="6">
        <f t="shared" si="3"/>
        <v>6024028.9121202342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5"/>
        <v>2024 AAFS 3 Demand Constant RR</v>
      </c>
      <c r="E85" s="1" t="s">
        <v>14</v>
      </c>
      <c r="F85" s="1" t="s">
        <v>24</v>
      </c>
      <c r="G85" s="1" t="s">
        <v>25</v>
      </c>
      <c r="H85" s="2">
        <f t="shared" si="2"/>
        <v>0.37757636290725344</v>
      </c>
      <c r="I85" s="2">
        <v>2.8762154907101798</v>
      </c>
      <c r="J85" s="16">
        <f t="shared" si="4"/>
        <v>3.2537918536174333</v>
      </c>
      <c r="K85" s="3">
        <v>1486.19657206391</v>
      </c>
      <c r="L85" s="6">
        <f t="shared" si="3"/>
        <v>6355350.5022868467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5"/>
        <v>2024 AAFS 3 Demand Constant RR</v>
      </c>
      <c r="E86" s="1" t="s">
        <v>14</v>
      </c>
      <c r="F86" s="1" t="s">
        <v>24</v>
      </c>
      <c r="G86" s="1" t="s">
        <v>25</v>
      </c>
      <c r="H86" s="2">
        <f t="shared" si="2"/>
        <v>0.39518145775694219</v>
      </c>
      <c r="I86" s="2">
        <v>3.4753061173149224</v>
      </c>
      <c r="J86" s="16">
        <f t="shared" si="4"/>
        <v>3.8704875750718646</v>
      </c>
      <c r="K86" s="3">
        <v>1318.5584819081723</v>
      </c>
      <c r="L86" s="6">
        <f t="shared" si="3"/>
        <v>6704894.7799126226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5"/>
        <v>2024 AAFS 3 Demand Constant RR</v>
      </c>
      <c r="E87" s="1" t="s">
        <v>14</v>
      </c>
      <c r="F87" s="1" t="s">
        <v>24</v>
      </c>
      <c r="G87" s="1" t="s">
        <v>25</v>
      </c>
      <c r="H87" s="2">
        <f t="shared" si="2"/>
        <v>0.43546275981049942</v>
      </c>
      <c r="I87" s="2">
        <v>4.2553553912335982</v>
      </c>
      <c r="J87" s="16">
        <f t="shared" si="4"/>
        <v>4.6908181510440974</v>
      </c>
      <c r="K87" s="3">
        <v>1154.386954876695</v>
      </c>
      <c r="L87" s="6">
        <f t="shared" si="3"/>
        <v>7073663.9928078167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5"/>
        <v>2024 AAFS 3 Demand Constant RR</v>
      </c>
      <c r="E88" s="1" t="s">
        <v>14</v>
      </c>
      <c r="F88" s="1" t="s">
        <v>24</v>
      </c>
      <c r="G88" s="1" t="s">
        <v>25</v>
      </c>
      <c r="H88" s="2">
        <f t="shared" si="2"/>
        <v>0.46555619326316988</v>
      </c>
      <c r="I88" s="2">
        <v>5.2978785199271226</v>
      </c>
      <c r="J88" s="16">
        <f t="shared" si="4"/>
        <v>5.7634347131902928</v>
      </c>
      <c r="K88" s="3">
        <v>993.98547141866675</v>
      </c>
      <c r="L88" s="6">
        <f t="shared" si="3"/>
        <v>7462715.5124122463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5"/>
        <v>2024 AAFS 3 Demand Constant RR</v>
      </c>
      <c r="E89" s="1" t="s">
        <v>14</v>
      </c>
      <c r="F89" s="1" t="s">
        <v>24</v>
      </c>
      <c r="G89" s="1" t="s">
        <v>25</v>
      </c>
      <c r="H89" s="2">
        <f t="shared" si="2"/>
        <v>0.44770776723274097</v>
      </c>
      <c r="I89" s="2">
        <v>6.740041954539187</v>
      </c>
      <c r="J89" s="16">
        <f t="shared" si="4"/>
        <v>7.1877497217719277</v>
      </c>
      <c r="K89" s="3">
        <v>837.55670131600027</v>
      </c>
      <c r="L89" s="6">
        <f t="shared" si="3"/>
        <v>7873164.8655949198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5"/>
        <v>2024 AAFS 3 Demand Constant RR</v>
      </c>
      <c r="E90" s="1" t="s">
        <v>14</v>
      </c>
      <c r="F90" s="1" t="s">
        <v>24</v>
      </c>
      <c r="G90" s="1" t="s">
        <v>25</v>
      </c>
      <c r="H90" s="2">
        <f t="shared" si="2"/>
        <v>0.42377580121550951</v>
      </c>
      <c r="I90" s="2">
        <v>8.2287237685251391</v>
      </c>
      <c r="J90" s="16">
        <f t="shared" si="4"/>
        <v>8.6524995697406482</v>
      </c>
      <c r="K90" s="3">
        <v>735.42623649214579</v>
      </c>
      <c r="L90" s="6">
        <f t="shared" si="3"/>
        <v>8306188.9332026402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5"/>
        <v>2024 AAFS 3 Demand Constant RR</v>
      </c>
      <c r="E91" s="1" t="s">
        <v>14</v>
      </c>
      <c r="F91" s="1" t="s">
        <v>24</v>
      </c>
      <c r="G91" s="1" t="s">
        <v>25</v>
      </c>
      <c r="H91" s="2">
        <f t="shared" si="2"/>
        <v>0.42282063014120519</v>
      </c>
      <c r="I91" s="2">
        <v>9.7196965130644841</v>
      </c>
      <c r="J91" s="16">
        <f t="shared" si="4"/>
        <v>10.142517143205689</v>
      </c>
      <c r="K91" s="3">
        <v>667.44223308412506</v>
      </c>
      <c r="L91" s="6">
        <f t="shared" si="3"/>
        <v>8763029.3245287854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5"/>
        <v>2024 AAFS 3 Demand Constant RR</v>
      </c>
      <c r="E92" s="1" t="s">
        <v>14</v>
      </c>
      <c r="F92" s="1" t="s">
        <v>24</v>
      </c>
      <c r="G92" s="1" t="s">
        <v>25</v>
      </c>
      <c r="H92" s="2">
        <f t="shared" si="2"/>
        <v>0.46000795551513057</v>
      </c>
      <c r="I92" s="2">
        <v>11.54086453421821</v>
      </c>
      <c r="J92" s="16">
        <f t="shared" si="4"/>
        <v>12.000872489733341</v>
      </c>
      <c r="K92" s="3">
        <v>602.59126281587396</v>
      </c>
      <c r="L92" s="6">
        <f t="shared" si="3"/>
        <v>9244995.9373778682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5"/>
        <v>2024 AAFS 3 Demand Constant RR</v>
      </c>
      <c r="E93" s="1" t="s">
        <v>14</v>
      </c>
      <c r="F93" s="1" t="s">
        <v>24</v>
      </c>
      <c r="G93" s="1" t="s">
        <v>25</v>
      </c>
      <c r="H93" s="2">
        <f t="shared" ref="H93:H105" si="6">H67</f>
        <v>0.51456587682669719</v>
      </c>
      <c r="I93" s="2">
        <v>13.786503896030714</v>
      </c>
      <c r="J93" s="16">
        <f t="shared" si="4"/>
        <v>14.301069772857412</v>
      </c>
      <c r="K93" s="3">
        <v>540.75657813664634</v>
      </c>
      <c r="L93" s="6">
        <f t="shared" ref="L93:L105" si="7">L67</f>
        <v>9753470.7139336504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5"/>
        <v>2024 AAFS 3 Demand Constant RR</v>
      </c>
      <c r="E94" s="1" t="s">
        <v>14</v>
      </c>
      <c r="F94" s="1" t="s">
        <v>24</v>
      </c>
      <c r="G94" s="1" t="s">
        <v>25</v>
      </c>
      <c r="H94" s="2">
        <f t="shared" si="6"/>
        <v>0.45348281983617966</v>
      </c>
      <c r="I94" s="2">
        <v>16.325064487216721</v>
      </c>
      <c r="J94" s="16">
        <f t="shared" si="4"/>
        <v>16.7785473070529</v>
      </c>
      <c r="K94" s="3">
        <v>489.54862934083212</v>
      </c>
      <c r="L94" s="6">
        <f t="shared" si="7"/>
        <v>10289911.6032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5"/>
        <v>2024 AAFS 3 Demand Constant RR</v>
      </c>
      <c r="E95" s="1" t="s">
        <v>14</v>
      </c>
      <c r="F95" s="1" t="s">
        <v>24</v>
      </c>
      <c r="G95" s="1" t="s">
        <v>25</v>
      </c>
      <c r="H95" s="2">
        <f t="shared" si="6"/>
        <v>0.46820443741504958</v>
      </c>
      <c r="I95" s="2">
        <v>18.647542762213757</v>
      </c>
      <c r="J95" s="16">
        <f t="shared" si="4"/>
        <v>19.115747199628807</v>
      </c>
      <c r="K95" s="3">
        <v>459.43483196716011</v>
      </c>
      <c r="L95" s="6">
        <f t="shared" si="7"/>
        <v>10855856.741376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5"/>
        <v>2024 AAFS 3 Demand Constant RR</v>
      </c>
      <c r="E96" s="1" t="s">
        <v>14</v>
      </c>
      <c r="F96" s="1" t="s">
        <v>24</v>
      </c>
      <c r="G96" s="1" t="s">
        <v>25</v>
      </c>
      <c r="H96" s="2">
        <f t="shared" si="6"/>
        <v>0.47495294185069048</v>
      </c>
      <c r="I96" s="2">
        <v>20.673982269949612</v>
      </c>
      <c r="J96" s="16">
        <f t="shared" si="4"/>
        <v>21.148935211800303</v>
      </c>
      <c r="K96" s="3">
        <v>444.23848121161609</v>
      </c>
      <c r="L96" s="6">
        <f t="shared" si="7"/>
        <v>11452928.862151679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5"/>
        <v>2024 AAFS 3 Demand Constant RR</v>
      </c>
      <c r="E97" s="1" t="s">
        <v>14</v>
      </c>
      <c r="F97" s="1" t="s">
        <v>24</v>
      </c>
      <c r="G97" s="1" t="s">
        <v>25</v>
      </c>
      <c r="H97" s="2">
        <f t="shared" si="6"/>
        <v>0.51637407407114533</v>
      </c>
      <c r="I97" s="2">
        <v>22.082990005389082</v>
      </c>
      <c r="J97" s="16">
        <f t="shared" si="4"/>
        <v>22.599364079460226</v>
      </c>
      <c r="K97" s="3">
        <v>445.83814658512802</v>
      </c>
      <c r="L97" s="6">
        <f t="shared" si="7"/>
        <v>12082839.949570021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5"/>
        <v>2024 AAFS 3 Demand Constant RR</v>
      </c>
      <c r="E98" s="1" t="s">
        <v>14</v>
      </c>
      <c r="F98" s="1" t="s">
        <v>24</v>
      </c>
      <c r="G98" s="1" t="s">
        <v>25</v>
      </c>
      <c r="H98" s="2">
        <f t="shared" si="6"/>
        <v>0.45061179332571727</v>
      </c>
      <c r="I98" s="2">
        <v>24.28153989107291</v>
      </c>
      <c r="J98" s="16">
        <f t="shared" si="4"/>
        <v>24.732151684398627</v>
      </c>
      <c r="K98" s="3">
        <v>434.663988137969</v>
      </c>
      <c r="L98" s="6">
        <f t="shared" si="7"/>
        <v>12747396.146796372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5"/>
        <v>2024 AAFS 3 Demand Constant RR</v>
      </c>
      <c r="E99" s="1" t="s">
        <v>14</v>
      </c>
      <c r="F99" s="1" t="s">
        <v>24</v>
      </c>
      <c r="G99" s="1" t="s">
        <v>25</v>
      </c>
      <c r="H99" s="2">
        <f t="shared" si="6"/>
        <v>0.46432488859086113</v>
      </c>
      <c r="I99" s="2">
        <v>26.302349568470397</v>
      </c>
      <c r="J99" s="16">
        <f t="shared" si="4"/>
        <v>26.76667445706126</v>
      </c>
      <c r="K99" s="3">
        <v>430.16010137683793</v>
      </c>
      <c r="L99" s="6">
        <f t="shared" si="7"/>
        <v>13448502.934870172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5"/>
        <v>2024 AAFS 3 Demand Constant RR</v>
      </c>
      <c r="E100" s="1" t="s">
        <v>14</v>
      </c>
      <c r="F100" s="1" t="s">
        <v>24</v>
      </c>
      <c r="G100" s="1" t="s">
        <v>25</v>
      </c>
      <c r="H100" s="2">
        <f t="shared" si="6"/>
        <v>0.49308588431374639</v>
      </c>
      <c r="I100" s="2">
        <v>28.215370637084316</v>
      </c>
      <c r="J100" s="16">
        <f t="shared" si="4"/>
        <v>28.708456521398062</v>
      </c>
      <c r="K100" s="3">
        <v>429.86659471955136</v>
      </c>
      <c r="L100" s="6">
        <f t="shared" si="7"/>
        <v>14188170.596288031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5"/>
        <v>2024 AAFS 3 Demand Constant RR</v>
      </c>
      <c r="E101" s="1" t="s">
        <v>14</v>
      </c>
      <c r="F101" s="1" t="s">
        <v>24</v>
      </c>
      <c r="G101" s="1" t="s">
        <v>25</v>
      </c>
      <c r="H101" s="2">
        <f t="shared" si="6"/>
        <v>0.49390307754194734</v>
      </c>
      <c r="I101" s="2">
        <v>30.058097771065928</v>
      </c>
      <c r="J101" s="16">
        <f t="shared" si="4"/>
        <v>30.552000848607875</v>
      </c>
      <c r="K101" s="3">
        <v>432.56636713166631</v>
      </c>
      <c r="L101" s="6">
        <f t="shared" si="7"/>
        <v>14968519.979083871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5"/>
        <v>2024 AAFS 3 Demand Constant RR</v>
      </c>
      <c r="E102" s="1" t="s">
        <v>14</v>
      </c>
      <c r="F102" s="1" t="s">
        <v>24</v>
      </c>
      <c r="G102" s="1" t="s">
        <v>25</v>
      </c>
      <c r="H102" s="2">
        <f t="shared" si="6"/>
        <v>0.45043048646855255</v>
      </c>
      <c r="I102" s="2">
        <v>31.769274501365366</v>
      </c>
      <c r="J102" s="16">
        <f t="shared" si="4"/>
        <v>32.219704987833921</v>
      </c>
      <c r="K102" s="3">
        <v>438.73444293891953</v>
      </c>
      <c r="L102" s="6">
        <f t="shared" si="7"/>
        <v>15791788.577933483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5"/>
        <v>2024 AAFS 3 Demand Constant RR</v>
      </c>
      <c r="E103" s="1" t="s">
        <v>14</v>
      </c>
      <c r="F103" s="1" t="s">
        <v>24</v>
      </c>
      <c r="G103" s="1" t="s">
        <v>25</v>
      </c>
      <c r="H103" s="2">
        <f t="shared" si="6"/>
        <v>0.46818453309586233</v>
      </c>
      <c r="I103" s="2">
        <v>33.582821809810419</v>
      </c>
      <c r="J103" s="16">
        <f t="shared" si="4"/>
        <v>34.051006342906284</v>
      </c>
      <c r="K103" s="3">
        <v>444.92481400214638</v>
      </c>
      <c r="L103" s="6">
        <f t="shared" si="7"/>
        <v>16660336.949719824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5"/>
        <v>2024 AAFS 3 Demand Constant RR</v>
      </c>
      <c r="E104" s="1" t="s">
        <v>14</v>
      </c>
      <c r="F104" s="1" t="s">
        <v>24</v>
      </c>
      <c r="G104" s="1" t="s">
        <v>25</v>
      </c>
      <c r="H104" s="2">
        <f t="shared" si="6"/>
        <v>0.46550725195995413</v>
      </c>
      <c r="I104" s="2">
        <v>35.483314949241915</v>
      </c>
      <c r="J104" s="16">
        <f t="shared" si="4"/>
        <v>35.948822201201871</v>
      </c>
      <c r="K104" s="3">
        <v>451.41336383375096</v>
      </c>
      <c r="L104" s="6">
        <f t="shared" si="7"/>
        <v>17576655.481954414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5"/>
        <v>2024 AAFS 3 Demand Constant RR</v>
      </c>
      <c r="E105" s="1" t="s">
        <v>14</v>
      </c>
      <c r="F105" s="1" t="s">
        <v>24</v>
      </c>
      <c r="G105" s="1" t="s">
        <v>25</v>
      </c>
      <c r="H105" s="2">
        <f t="shared" si="6"/>
        <v>0.44366242421892194</v>
      </c>
      <c r="I105" s="2">
        <v>37.513726559794819</v>
      </c>
      <c r="J105" s="16">
        <f t="shared" si="4"/>
        <v>37.95738898401374</v>
      </c>
      <c r="K105" s="3">
        <v>457.72346285691788</v>
      </c>
      <c r="L105" s="6">
        <f t="shared" si="7"/>
        <v>18543371.533461906</v>
      </c>
    </row>
  </sheetData>
  <phoneticPr fontId="3" type="noConversion"/>
  <pageMargins left="0.7" right="0.7" top="0.75" bottom="0.75" header="0.3" footer="0.3"/>
  <pageSetup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0FEF7-AA76-473D-88F8-E91050AE6616}">
  <dimension ref="A1:L105"/>
  <sheetViews>
    <sheetView zoomScaleNormal="100" workbookViewId="0">
      <pane ySplit="1" topLeftCell="A80" activePane="bottomLeft" state="frozen"/>
      <selection pane="bottomLeft" activeCell="G116" sqref="G116"/>
    </sheetView>
  </sheetViews>
  <sheetFormatPr defaultRowHeight="15" x14ac:dyDescent="0.2"/>
  <cols>
    <col min="1" max="1" width="4.77734375" style="1" bestFit="1" customWidth="1"/>
    <col min="2" max="2" width="26.5546875" style="3" bestFit="1" customWidth="1"/>
    <col min="3" max="3" width="22.77734375" style="1" bestFit="1" customWidth="1"/>
    <col min="4" max="4" width="40.44140625" style="1" bestFit="1" customWidth="1"/>
    <col min="5" max="5" width="10.33203125" style="1" bestFit="1" customWidth="1"/>
    <col min="6" max="6" width="14.6640625" style="1" customWidth="1"/>
    <col min="7" max="7" width="10.44140625" style="1" bestFit="1" customWidth="1"/>
    <col min="8" max="8" width="16" style="2" bestFit="1" customWidth="1"/>
    <col min="9" max="9" width="18.6640625" style="2" bestFit="1" customWidth="1"/>
    <col min="10" max="10" width="14.5546875" style="18" bestFit="1" customWidth="1"/>
    <col min="11" max="11" width="9.33203125" style="3" bestFit="1" customWidth="1"/>
    <col min="12" max="12" width="18.88671875" style="5" bestFit="1" customWidth="1"/>
  </cols>
  <sheetData>
    <row r="1" spans="1:12" x14ac:dyDescent="0.2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6" t="s">
        <v>9</v>
      </c>
      <c r="K1" s="3" t="s">
        <v>10</v>
      </c>
      <c r="L1" s="5" t="s">
        <v>11</v>
      </c>
    </row>
    <row r="2" spans="1:12" x14ac:dyDescent="0.2">
      <c r="A2" s="1">
        <v>2025</v>
      </c>
      <c r="B2" s="4" t="s">
        <v>12</v>
      </c>
      <c r="C2" s="1" t="s">
        <v>13</v>
      </c>
      <c r="D2" s="1" t="str">
        <f>_xlfn.CONCAT(B2, " ", C2)</f>
        <v>2023 Base Demand Constant RR</v>
      </c>
      <c r="E2" s="1" t="s">
        <v>20</v>
      </c>
      <c r="F2" s="1" t="s">
        <v>24</v>
      </c>
      <c r="G2" s="1" t="s">
        <v>25</v>
      </c>
      <c r="H2" s="2">
        <f>'Commodity Prices'!C2</f>
        <v>0.42032268491719482</v>
      </c>
      <c r="I2" s="19">
        <v>0.77016887717468296</v>
      </c>
      <c r="J2" s="18">
        <f t="shared" ref="J2:J65" si="0">H2+I2</f>
        <v>1.1904915620918777</v>
      </c>
      <c r="K2" s="4">
        <v>936.64384850697002</v>
      </c>
      <c r="L2" s="13">
        <v>4862697</v>
      </c>
    </row>
    <row r="3" spans="1:12" x14ac:dyDescent="0.2">
      <c r="A3" s="1">
        <v>2026</v>
      </c>
      <c r="B3" s="4" t="s">
        <v>12</v>
      </c>
      <c r="C3" s="1" t="s">
        <v>13</v>
      </c>
      <c r="D3" s="1" t="str">
        <f t="shared" ref="D3:D66" si="1">_xlfn.CONCAT(B3, " ", C3)</f>
        <v>2023 Base Demand Constant RR</v>
      </c>
      <c r="E3" s="1" t="s">
        <v>20</v>
      </c>
      <c r="F3" s="1" t="s">
        <v>24</v>
      </c>
      <c r="G3" s="1" t="s">
        <v>25</v>
      </c>
      <c r="H3" s="2">
        <f>'Commodity Prices'!C3</f>
        <v>0.39891887694622175</v>
      </c>
      <c r="I3" s="19">
        <v>0.80273401231778052</v>
      </c>
      <c r="J3" s="18">
        <f t="shared" si="0"/>
        <v>1.2016528892640022</v>
      </c>
      <c r="K3" s="4">
        <v>948.07183475533805</v>
      </c>
      <c r="L3" s="14">
        <v>5130145.335</v>
      </c>
    </row>
    <row r="4" spans="1:12" x14ac:dyDescent="0.2">
      <c r="A4" s="1">
        <v>2027</v>
      </c>
      <c r="B4" s="4" t="s">
        <v>12</v>
      </c>
      <c r="C4" s="1" t="s">
        <v>13</v>
      </c>
      <c r="D4" s="1" t="str">
        <f t="shared" si="1"/>
        <v>2023 Base Demand Constant RR</v>
      </c>
      <c r="E4" s="1" t="s">
        <v>20</v>
      </c>
      <c r="F4" s="1" t="s">
        <v>24</v>
      </c>
      <c r="G4" s="1" t="s">
        <v>25</v>
      </c>
      <c r="H4" s="2">
        <f>'Commodity Prices'!C4</f>
        <v>0.36160487260877</v>
      </c>
      <c r="I4" s="19">
        <v>0.83869349536865057</v>
      </c>
      <c r="J4" s="18">
        <f t="shared" si="0"/>
        <v>1.2002983679774206</v>
      </c>
      <c r="K4" s="4">
        <v>957.33093823392096</v>
      </c>
      <c r="L4" s="14">
        <v>5412303.3284249995</v>
      </c>
    </row>
    <row r="5" spans="1:12" x14ac:dyDescent="0.2">
      <c r="A5" s="1">
        <v>2028</v>
      </c>
      <c r="B5" s="4" t="s">
        <v>12</v>
      </c>
      <c r="C5" s="1" t="s">
        <v>13</v>
      </c>
      <c r="D5" s="1" t="str">
        <f t="shared" si="1"/>
        <v>2023 Base Demand Constant RR</v>
      </c>
      <c r="E5" s="1" t="s">
        <v>20</v>
      </c>
      <c r="F5" s="1" t="s">
        <v>24</v>
      </c>
      <c r="G5" s="1" t="s">
        <v>25</v>
      </c>
      <c r="H5" s="2">
        <f>'Commodity Prices'!C5</f>
        <v>0.4089028028437513</v>
      </c>
      <c r="I5" s="19">
        <v>0.87410059784670746</v>
      </c>
      <c r="J5" s="18">
        <f t="shared" si="0"/>
        <v>1.2830034006904587</v>
      </c>
      <c r="K5" s="4">
        <v>969.07281678254401</v>
      </c>
      <c r="L5" s="14">
        <v>5709980.0114883743</v>
      </c>
    </row>
    <row r="6" spans="1:12" x14ac:dyDescent="0.2">
      <c r="A6" s="1">
        <v>2029</v>
      </c>
      <c r="B6" s="4" t="s">
        <v>12</v>
      </c>
      <c r="C6" s="1" t="s">
        <v>13</v>
      </c>
      <c r="D6" s="1" t="str">
        <f t="shared" si="1"/>
        <v>2023 Base Demand Constant RR</v>
      </c>
      <c r="E6" s="1" t="s">
        <v>20</v>
      </c>
      <c r="F6" s="1" t="s">
        <v>24</v>
      </c>
      <c r="G6" s="1" t="s">
        <v>25</v>
      </c>
      <c r="H6" s="2">
        <f>'Commodity Prices'!C6</f>
        <v>0.38117010929765083</v>
      </c>
      <c r="I6" s="19">
        <v>0.91040554666095974</v>
      </c>
      <c r="J6" s="18">
        <f t="shared" si="0"/>
        <v>1.2915756559586105</v>
      </c>
      <c r="K6" s="4">
        <v>981.60190681184497</v>
      </c>
      <c r="L6" s="14">
        <v>6024028.9121202342</v>
      </c>
    </row>
    <row r="7" spans="1:12" x14ac:dyDescent="0.2">
      <c r="A7" s="1">
        <v>2030</v>
      </c>
      <c r="B7" s="4" t="s">
        <v>12</v>
      </c>
      <c r="C7" s="1" t="s">
        <v>13</v>
      </c>
      <c r="D7" s="1" t="str">
        <f t="shared" si="1"/>
        <v>2023 Base Demand Constant RR</v>
      </c>
      <c r="E7" s="1" t="s">
        <v>20</v>
      </c>
      <c r="F7" s="1" t="s">
        <v>24</v>
      </c>
      <c r="G7" s="1" t="s">
        <v>25</v>
      </c>
      <c r="H7" s="2">
        <f>'Commodity Prices'!C7</f>
        <v>0.37757636290725344</v>
      </c>
      <c r="I7" s="19">
        <v>0.95112467172397352</v>
      </c>
      <c r="J7" s="18">
        <f t="shared" si="0"/>
        <v>1.3287010346312269</v>
      </c>
      <c r="K7" s="4">
        <v>991.25479417664303</v>
      </c>
      <c r="L7" s="14">
        <v>6355350.5022868467</v>
      </c>
    </row>
    <row r="8" spans="1:12" x14ac:dyDescent="0.2">
      <c r="A8" s="1">
        <v>2031</v>
      </c>
      <c r="B8" s="4" t="s">
        <v>12</v>
      </c>
      <c r="C8" s="1" t="s">
        <v>13</v>
      </c>
      <c r="D8" s="1" t="str">
        <f t="shared" si="1"/>
        <v>2023 Base Demand Constant RR</v>
      </c>
      <c r="E8" s="1" t="s">
        <v>20</v>
      </c>
      <c r="F8" s="1" t="s">
        <v>24</v>
      </c>
      <c r="G8" s="1" t="s">
        <v>25</v>
      </c>
      <c r="H8" s="2">
        <f>'Commodity Prices'!C8</f>
        <v>0.39518145775694219</v>
      </c>
      <c r="I8" s="19">
        <v>0.99322704809058793</v>
      </c>
      <c r="J8" s="18">
        <f t="shared" si="0"/>
        <v>1.3884085058475302</v>
      </c>
      <c r="K8" s="4">
        <v>1001.44400175879</v>
      </c>
      <c r="L8" s="14">
        <v>6704894.7799126226</v>
      </c>
    </row>
    <row r="9" spans="1:12" x14ac:dyDescent="0.2">
      <c r="A9" s="1">
        <v>2032</v>
      </c>
      <c r="B9" s="4" t="s">
        <v>12</v>
      </c>
      <c r="C9" s="1" t="s">
        <v>13</v>
      </c>
      <c r="D9" s="1" t="str">
        <f t="shared" si="1"/>
        <v>2023 Base Demand Constant RR</v>
      </c>
      <c r="E9" s="1" t="s">
        <v>20</v>
      </c>
      <c r="F9" s="1" t="s">
        <v>24</v>
      </c>
      <c r="G9" s="1" t="s">
        <v>25</v>
      </c>
      <c r="H9" s="2">
        <f>'Commodity Prices'!C9</f>
        <v>0.43546275981049942</v>
      </c>
      <c r="I9" s="19">
        <v>1.0381776732912642</v>
      </c>
      <c r="J9" s="18">
        <f t="shared" si="0"/>
        <v>1.4736404331017636</v>
      </c>
      <c r="K9" s="4">
        <v>1010.77846935524</v>
      </c>
      <c r="L9" s="14">
        <v>7073663.9928078167</v>
      </c>
    </row>
    <row r="10" spans="1:12" x14ac:dyDescent="0.2">
      <c r="A10" s="1">
        <v>2033</v>
      </c>
      <c r="B10" s="4" t="s">
        <v>12</v>
      </c>
      <c r="C10" s="1" t="s">
        <v>13</v>
      </c>
      <c r="D10" s="1" t="str">
        <f t="shared" si="1"/>
        <v>2023 Base Demand Constant RR</v>
      </c>
      <c r="E10" s="1" t="s">
        <v>20</v>
      </c>
      <c r="F10" s="1" t="s">
        <v>24</v>
      </c>
      <c r="G10" s="1" t="s">
        <v>25</v>
      </c>
      <c r="H10" s="2">
        <f>'Commodity Prices'!C10</f>
        <v>0.46555619326316988</v>
      </c>
      <c r="I10" s="19">
        <v>1.0850524540939599</v>
      </c>
      <c r="J10" s="18">
        <f t="shared" si="0"/>
        <v>1.5506086473571297</v>
      </c>
      <c r="K10" s="4">
        <v>1020.30353972759</v>
      </c>
      <c r="L10" s="14">
        <v>7462715.5124122463</v>
      </c>
    </row>
    <row r="11" spans="1:12" x14ac:dyDescent="0.2">
      <c r="A11" s="1">
        <v>2034</v>
      </c>
      <c r="B11" s="4" t="s">
        <v>12</v>
      </c>
      <c r="C11" s="1" t="s">
        <v>13</v>
      </c>
      <c r="D11" s="1" t="str">
        <f t="shared" si="1"/>
        <v>2023 Base Demand Constant RR</v>
      </c>
      <c r="E11" s="1" t="s">
        <v>20</v>
      </c>
      <c r="F11" s="1" t="s">
        <v>24</v>
      </c>
      <c r="G11" s="1" t="s">
        <v>25</v>
      </c>
      <c r="H11" s="2">
        <f>'Commodity Prices'!C11</f>
        <v>0.44770776723274097</v>
      </c>
      <c r="I11" s="19">
        <v>1.1356774089585988</v>
      </c>
      <c r="J11" s="18">
        <f t="shared" si="0"/>
        <v>1.5833851761913398</v>
      </c>
      <c r="K11" s="4">
        <v>1028.43677946963</v>
      </c>
      <c r="L11" s="14">
        <v>7873164.8655949198</v>
      </c>
    </row>
    <row r="12" spans="1:12" x14ac:dyDescent="0.2">
      <c r="A12" s="1">
        <v>2035</v>
      </c>
      <c r="B12" s="4" t="s">
        <v>12</v>
      </c>
      <c r="C12" s="1" t="s">
        <v>13</v>
      </c>
      <c r="D12" s="1" t="str">
        <f t="shared" si="1"/>
        <v>2023 Base Demand Constant RR</v>
      </c>
      <c r="E12" s="1" t="s">
        <v>20</v>
      </c>
      <c r="F12" s="1" t="s">
        <v>24</v>
      </c>
      <c r="G12" s="1" t="s">
        <v>25</v>
      </c>
      <c r="H12" s="2">
        <f>'Commodity Prices'!C12</f>
        <v>0.42377580121550951</v>
      </c>
      <c r="I12" s="19">
        <v>1.1905596063354711</v>
      </c>
      <c r="J12" s="18">
        <f t="shared" si="0"/>
        <v>1.6143354075509806</v>
      </c>
      <c r="K12" s="4">
        <v>1034.9846352613499</v>
      </c>
      <c r="L12" s="14">
        <v>8306188.9332026402</v>
      </c>
    </row>
    <row r="13" spans="1:12" x14ac:dyDescent="0.2">
      <c r="A13" s="1">
        <v>2036</v>
      </c>
      <c r="B13" s="4" t="s">
        <v>12</v>
      </c>
      <c r="C13" s="1" t="s">
        <v>13</v>
      </c>
      <c r="D13" s="1" t="str">
        <f t="shared" si="1"/>
        <v>2023 Base Demand Constant RR</v>
      </c>
      <c r="E13" s="1" t="s">
        <v>20</v>
      </c>
      <c r="F13" s="1" t="s">
        <v>24</v>
      </c>
      <c r="G13" s="1" t="s">
        <v>25</v>
      </c>
      <c r="H13" s="2">
        <f>'Commodity Prices'!C13</f>
        <v>0.42282063014120519</v>
      </c>
      <c r="I13" s="19">
        <v>1.2515573880033766</v>
      </c>
      <c r="J13" s="18">
        <f t="shared" si="0"/>
        <v>1.6743780181445818</v>
      </c>
      <c r="K13" s="4">
        <v>1038.6918825108701</v>
      </c>
      <c r="L13" s="14">
        <v>8763029.3245287854</v>
      </c>
    </row>
    <row r="14" spans="1:12" x14ac:dyDescent="0.2">
      <c r="A14" s="1">
        <v>2037</v>
      </c>
      <c r="B14" s="4" t="s">
        <v>12</v>
      </c>
      <c r="C14" s="1" t="s">
        <v>13</v>
      </c>
      <c r="D14" s="1" t="str">
        <f t="shared" si="1"/>
        <v>2023 Base Demand Constant RR</v>
      </c>
      <c r="E14" s="1" t="s">
        <v>20</v>
      </c>
      <c r="F14" s="1" t="s">
        <v>24</v>
      </c>
      <c r="G14" s="1" t="s">
        <v>25</v>
      </c>
      <c r="H14" s="2">
        <f>'Commodity Prices'!C14</f>
        <v>0.46000795551513057</v>
      </c>
      <c r="I14" s="19">
        <v>1.3182421249015077</v>
      </c>
      <c r="J14" s="18">
        <f t="shared" si="0"/>
        <v>1.7782500804166383</v>
      </c>
      <c r="K14" s="4">
        <v>1040.38667174738</v>
      </c>
      <c r="L14" s="14">
        <v>9244995.9373778682</v>
      </c>
    </row>
    <row r="15" spans="1:12" x14ac:dyDescent="0.2">
      <c r="A15" s="1">
        <v>2038</v>
      </c>
      <c r="B15" s="4" t="s">
        <v>12</v>
      </c>
      <c r="C15" s="1" t="s">
        <v>13</v>
      </c>
      <c r="D15" s="1" t="str">
        <f t="shared" si="1"/>
        <v>2023 Base Demand Constant RR</v>
      </c>
      <c r="E15" s="1" t="s">
        <v>20</v>
      </c>
      <c r="F15" s="1" t="s">
        <v>24</v>
      </c>
      <c r="G15" s="1" t="s">
        <v>25</v>
      </c>
      <c r="H15" s="2">
        <f>'Commodity Prices'!C15</f>
        <v>0.51456587682669719</v>
      </c>
      <c r="I15" s="19">
        <v>1.3917847217864938</v>
      </c>
      <c r="J15" s="18">
        <f t="shared" si="0"/>
        <v>1.906350598613191</v>
      </c>
      <c r="K15" s="4">
        <v>1039.60978933208</v>
      </c>
      <c r="L15" s="14">
        <v>9753470.7139336504</v>
      </c>
    </row>
    <row r="16" spans="1:12" x14ac:dyDescent="0.2">
      <c r="A16" s="1">
        <v>2039</v>
      </c>
      <c r="B16" s="4" t="s">
        <v>12</v>
      </c>
      <c r="C16" s="1" t="s">
        <v>13</v>
      </c>
      <c r="D16" s="1" t="str">
        <f t="shared" si="1"/>
        <v>2023 Base Demand Constant RR</v>
      </c>
      <c r="E16" s="1" t="s">
        <v>20</v>
      </c>
      <c r="F16" s="1" t="s">
        <v>24</v>
      </c>
      <c r="G16" s="1" t="s">
        <v>25</v>
      </c>
      <c r="H16" s="2">
        <f>'Commodity Prices'!C16</f>
        <v>0.45348281983617966</v>
      </c>
      <c r="I16" s="19">
        <v>1.4711904265403986</v>
      </c>
      <c r="J16" s="18">
        <f t="shared" si="0"/>
        <v>1.9246732463765781</v>
      </c>
      <c r="K16" s="4">
        <v>1037.59051857031</v>
      </c>
      <c r="L16" s="14">
        <v>10289911.6032</v>
      </c>
    </row>
    <row r="17" spans="1:12" x14ac:dyDescent="0.2">
      <c r="A17" s="1">
        <v>2040</v>
      </c>
      <c r="B17" s="4" t="s">
        <v>12</v>
      </c>
      <c r="C17" s="1" t="s">
        <v>13</v>
      </c>
      <c r="D17" s="1" t="str">
        <f t="shared" si="1"/>
        <v>2023 Base Demand Constant RR</v>
      </c>
      <c r="E17" s="1" t="s">
        <v>20</v>
      </c>
      <c r="F17" s="1" t="s">
        <v>24</v>
      </c>
      <c r="G17" s="1" t="s">
        <v>25</v>
      </c>
      <c r="H17" s="2">
        <f>'Commodity Prices'!C17</f>
        <v>0.46820443741504958</v>
      </c>
      <c r="I17" s="19">
        <v>1.557534390612904</v>
      </c>
      <c r="J17" s="18">
        <f t="shared" si="0"/>
        <v>2.0257388280279534</v>
      </c>
      <c r="K17" s="4">
        <v>1033.9741936763501</v>
      </c>
      <c r="L17" s="14">
        <v>10855856.741376</v>
      </c>
    </row>
    <row r="18" spans="1:12" x14ac:dyDescent="0.2">
      <c r="A18" s="1">
        <v>2041</v>
      </c>
      <c r="B18" s="4" t="s">
        <v>12</v>
      </c>
      <c r="C18" s="1" t="s">
        <v>13</v>
      </c>
      <c r="D18" s="1" t="str">
        <f t="shared" si="1"/>
        <v>2023 Base Demand Constant RR</v>
      </c>
      <c r="E18" s="1" t="s">
        <v>20</v>
      </c>
      <c r="F18" s="1" t="s">
        <v>24</v>
      </c>
      <c r="G18" s="1" t="s">
        <v>25</v>
      </c>
      <c r="H18" s="2">
        <f>'Commodity Prices'!C18</f>
        <v>0.47495294185069048</v>
      </c>
      <c r="I18" s="19">
        <v>1.64880517645754</v>
      </c>
      <c r="J18" s="18">
        <f t="shared" si="0"/>
        <v>2.1237581183082304</v>
      </c>
      <c r="K18" s="4">
        <v>1030.4583949806999</v>
      </c>
      <c r="L18" s="14">
        <v>11452928.862151679</v>
      </c>
    </row>
    <row r="19" spans="1:12" x14ac:dyDescent="0.2">
      <c r="A19" s="1">
        <v>2042</v>
      </c>
      <c r="B19" s="4" t="s">
        <v>12</v>
      </c>
      <c r="C19" s="1" t="s">
        <v>13</v>
      </c>
      <c r="D19" s="1" t="str">
        <f t="shared" si="1"/>
        <v>2023 Base Demand Constant RR</v>
      </c>
      <c r="E19" s="1" t="s">
        <v>20</v>
      </c>
      <c r="F19" s="1" t="s">
        <v>24</v>
      </c>
      <c r="G19" s="1" t="s">
        <v>25</v>
      </c>
      <c r="H19" s="2">
        <f>'Commodity Prices'!C19</f>
        <v>0.51637407407114533</v>
      </c>
      <c r="I19" s="19">
        <v>1.7471932864837805</v>
      </c>
      <c r="J19" s="18">
        <f t="shared" si="0"/>
        <v>2.2635673605549256</v>
      </c>
      <c r="K19" s="4">
        <v>1025.9148384452101</v>
      </c>
      <c r="L19" s="14">
        <v>12082839.949570021</v>
      </c>
    </row>
    <row r="20" spans="1:12" x14ac:dyDescent="0.2">
      <c r="A20" s="1">
        <v>2043</v>
      </c>
      <c r="B20" s="4" t="s">
        <v>12</v>
      </c>
      <c r="C20" s="1" t="s">
        <v>13</v>
      </c>
      <c r="D20" s="1" t="str">
        <f t="shared" si="1"/>
        <v>2023 Base Demand Constant RR</v>
      </c>
      <c r="E20" s="1" t="s">
        <v>20</v>
      </c>
      <c r="F20" s="1" t="s">
        <v>24</v>
      </c>
      <c r="G20" s="1" t="s">
        <v>25</v>
      </c>
      <c r="H20" s="2">
        <f>'Commodity Prices'!C20</f>
        <v>0.45061179332571727</v>
      </c>
      <c r="I20" s="19">
        <v>1.8531678280905513</v>
      </c>
      <c r="J20" s="18">
        <f t="shared" si="0"/>
        <v>2.3037796214162687</v>
      </c>
      <c r="K20" s="4">
        <v>1020.44586738105</v>
      </c>
      <c r="L20" s="14">
        <v>12747396.146796372</v>
      </c>
    </row>
    <row r="21" spans="1:12" x14ac:dyDescent="0.2">
      <c r="A21" s="1">
        <v>2044</v>
      </c>
      <c r="B21" s="4" t="s">
        <v>12</v>
      </c>
      <c r="C21" s="1" t="s">
        <v>13</v>
      </c>
      <c r="D21" s="1" t="str">
        <f t="shared" si="1"/>
        <v>2023 Base Demand Constant RR</v>
      </c>
      <c r="E21" s="1" t="s">
        <v>20</v>
      </c>
      <c r="F21" s="1" t="s">
        <v>24</v>
      </c>
      <c r="G21" s="1" t="s">
        <v>25</v>
      </c>
      <c r="H21" s="2">
        <f>'Commodity Prices'!C21</f>
        <v>0.46432488859086113</v>
      </c>
      <c r="I21" s="19">
        <v>1.9665489253590336</v>
      </c>
      <c r="J21" s="18">
        <f t="shared" si="0"/>
        <v>2.4308738139498947</v>
      </c>
      <c r="K21" s="4">
        <v>1014.50087809023</v>
      </c>
      <c r="L21" s="14">
        <v>13448502.934870172</v>
      </c>
    </row>
    <row r="22" spans="1:12" x14ac:dyDescent="0.2">
      <c r="A22" s="1">
        <v>2045</v>
      </c>
      <c r="B22" s="4" t="s">
        <v>12</v>
      </c>
      <c r="C22" s="1" t="s">
        <v>13</v>
      </c>
      <c r="D22" s="1" t="str">
        <f t="shared" si="1"/>
        <v>2023 Base Demand Constant RR</v>
      </c>
      <c r="E22" s="1" t="s">
        <v>20</v>
      </c>
      <c r="F22" s="1" t="s">
        <v>24</v>
      </c>
      <c r="G22" s="1" t="s">
        <v>25</v>
      </c>
      <c r="H22" s="2">
        <f>'Commodity Prices'!C22</f>
        <v>0.49308588431374639</v>
      </c>
      <c r="I22" s="19">
        <v>2.0866913653850085</v>
      </c>
      <c r="J22" s="18">
        <f t="shared" si="0"/>
        <v>2.579777249698755</v>
      </c>
      <c r="K22" s="4">
        <v>1008.67538685239</v>
      </c>
      <c r="L22" s="14">
        <v>14188170.596288031</v>
      </c>
    </row>
    <row r="23" spans="1:12" x14ac:dyDescent="0.2">
      <c r="A23" s="1">
        <v>2046</v>
      </c>
      <c r="B23" s="4" t="s">
        <v>12</v>
      </c>
      <c r="C23" s="1" t="s">
        <v>13</v>
      </c>
      <c r="D23" s="1" t="str">
        <f t="shared" si="1"/>
        <v>2023 Base Demand Constant RR</v>
      </c>
      <c r="E23" s="1" t="s">
        <v>20</v>
      </c>
      <c r="F23" s="1" t="s">
        <v>24</v>
      </c>
      <c r="G23" s="1" t="s">
        <v>25</v>
      </c>
      <c r="H23" s="2">
        <f>'Commodity Prices'!C23</f>
        <v>0.49390307754194734</v>
      </c>
      <c r="I23" s="19">
        <v>2.2131359212403945</v>
      </c>
      <c r="J23" s="18">
        <f t="shared" si="0"/>
        <v>2.707038998782342</v>
      </c>
      <c r="K23" s="4">
        <v>1003.3536038260499</v>
      </c>
      <c r="L23" s="14">
        <v>14968519.979083871</v>
      </c>
    </row>
    <row r="24" spans="1:12" x14ac:dyDescent="0.2">
      <c r="A24" s="1">
        <v>2047</v>
      </c>
      <c r="B24" s="4" t="s">
        <v>12</v>
      </c>
      <c r="C24" s="1" t="s">
        <v>13</v>
      </c>
      <c r="D24" s="1" t="str">
        <f t="shared" si="1"/>
        <v>2023 Base Demand Constant RR</v>
      </c>
      <c r="E24" s="1" t="s">
        <v>20</v>
      </c>
      <c r="F24" s="1" t="s">
        <v>24</v>
      </c>
      <c r="G24" s="1" t="s">
        <v>25</v>
      </c>
      <c r="H24" s="2">
        <f>'Commodity Prices'!C24</f>
        <v>0.45043048646855255</v>
      </c>
      <c r="I24" s="19">
        <v>2.3498789769132364</v>
      </c>
      <c r="J24" s="18">
        <f t="shared" si="0"/>
        <v>2.8003094633817889</v>
      </c>
      <c r="K24" s="4">
        <v>996.94010201286699</v>
      </c>
      <c r="L24" s="14">
        <v>15791788.577933483</v>
      </c>
    </row>
    <row r="25" spans="1:12" x14ac:dyDescent="0.2">
      <c r="A25" s="1">
        <v>2048</v>
      </c>
      <c r="B25" s="4" t="s">
        <v>12</v>
      </c>
      <c r="C25" s="1" t="s">
        <v>13</v>
      </c>
      <c r="D25" s="1" t="str">
        <f t="shared" si="1"/>
        <v>2023 Base Demand Constant RR</v>
      </c>
      <c r="E25" s="1" t="s">
        <v>20</v>
      </c>
      <c r="F25" s="1" t="s">
        <v>24</v>
      </c>
      <c r="G25" s="1" t="s">
        <v>25</v>
      </c>
      <c r="H25" s="2">
        <f>'Commodity Prices'!C25</f>
        <v>0.46818453309586233</v>
      </c>
      <c r="I25" s="19">
        <v>2.4964024570721448</v>
      </c>
      <c r="J25" s="18">
        <f t="shared" si="0"/>
        <v>2.9645869901680073</v>
      </c>
      <c r="K25" s="4">
        <v>990.03926720347897</v>
      </c>
      <c r="L25" s="14">
        <v>16660336.949719824</v>
      </c>
    </row>
    <row r="26" spans="1:12" x14ac:dyDescent="0.2">
      <c r="A26" s="1">
        <v>2049</v>
      </c>
      <c r="B26" s="4" t="s">
        <v>12</v>
      </c>
      <c r="C26" s="1" t="s">
        <v>13</v>
      </c>
      <c r="D26" s="1" t="str">
        <f t="shared" si="1"/>
        <v>2023 Base Demand Constant RR</v>
      </c>
      <c r="E26" s="1" t="s">
        <v>20</v>
      </c>
      <c r="F26" s="1" t="s">
        <v>24</v>
      </c>
      <c r="G26" s="1" t="s">
        <v>25</v>
      </c>
      <c r="H26" s="2">
        <f>'Commodity Prices'!C26</f>
        <v>0.46550725195995413</v>
      </c>
      <c r="I26" s="19">
        <v>2.6522746888473967</v>
      </c>
      <c r="J26" s="18">
        <f t="shared" si="0"/>
        <v>3.117781940807351</v>
      </c>
      <c r="K26" s="4">
        <v>983.10743433451103</v>
      </c>
      <c r="L26" s="14">
        <v>17576655.481954414</v>
      </c>
    </row>
    <row r="27" spans="1:12" x14ac:dyDescent="0.2">
      <c r="A27" s="1">
        <v>2050</v>
      </c>
      <c r="B27" s="4" t="s">
        <v>12</v>
      </c>
      <c r="C27" s="1" t="s">
        <v>13</v>
      </c>
      <c r="D27" s="1" t="str">
        <f t="shared" si="1"/>
        <v>2023 Base Demand Constant RR</v>
      </c>
      <c r="E27" s="1" t="s">
        <v>20</v>
      </c>
      <c r="F27" s="1" t="s">
        <v>24</v>
      </c>
      <c r="G27" s="1" t="s">
        <v>25</v>
      </c>
      <c r="H27" s="2">
        <f>'Commodity Prices'!C27</f>
        <v>0.44366242421892194</v>
      </c>
      <c r="I27" s="19">
        <v>2.8180553806673569</v>
      </c>
      <c r="J27" s="18">
        <f t="shared" si="0"/>
        <v>3.2617178048862789</v>
      </c>
      <c r="K27" s="4">
        <v>976.16316784354694</v>
      </c>
      <c r="L27" s="14">
        <v>18543371.533461906</v>
      </c>
    </row>
    <row r="28" spans="1:12" x14ac:dyDescent="0.2">
      <c r="A28" s="1">
        <v>2025</v>
      </c>
      <c r="B28" s="3" t="s">
        <v>17</v>
      </c>
      <c r="C28" s="1" t="s">
        <v>13</v>
      </c>
      <c r="D28" s="1" t="str">
        <f t="shared" si="1"/>
        <v>2024 AAFS 2 Demand Constant RR</v>
      </c>
      <c r="E28" s="1" t="s">
        <v>20</v>
      </c>
      <c r="F28" s="1" t="s">
        <v>24</v>
      </c>
      <c r="G28" s="1" t="s">
        <v>25</v>
      </c>
      <c r="H28" s="2">
        <f>H2</f>
        <v>0.42032268491719482</v>
      </c>
      <c r="I28" s="2">
        <v>0.78385516627366247</v>
      </c>
      <c r="J28" s="18">
        <f t="shared" si="0"/>
        <v>1.2041778511908574</v>
      </c>
      <c r="K28" s="3">
        <v>920.28983434082272</v>
      </c>
      <c r="L28" s="5">
        <f>L2</f>
        <v>4862697</v>
      </c>
    </row>
    <row r="29" spans="1:12" x14ac:dyDescent="0.2">
      <c r="A29" s="1">
        <v>2026</v>
      </c>
      <c r="B29" s="3" t="s">
        <v>17</v>
      </c>
      <c r="C29" s="1" t="s">
        <v>13</v>
      </c>
      <c r="D29" s="1" t="str">
        <f t="shared" si="1"/>
        <v>2024 AAFS 2 Demand Constant RR</v>
      </c>
      <c r="E29" s="1" t="s">
        <v>20</v>
      </c>
      <c r="F29" s="1" t="s">
        <v>24</v>
      </c>
      <c r="G29" s="1" t="s">
        <v>25</v>
      </c>
      <c r="H29" s="2">
        <f t="shared" ref="H29:H92" si="2">H3</f>
        <v>0.39891887694622175</v>
      </c>
      <c r="I29" s="2">
        <v>0.83911766233959517</v>
      </c>
      <c r="J29" s="18">
        <f t="shared" si="0"/>
        <v>1.238036539285817</v>
      </c>
      <c r="K29" s="3">
        <v>921.57858138929362</v>
      </c>
      <c r="L29" s="5">
        <f t="shared" ref="L29:L92" si="3">L3</f>
        <v>5130145.335</v>
      </c>
    </row>
    <row r="30" spans="1:12" x14ac:dyDescent="0.2">
      <c r="A30" s="1">
        <v>2027</v>
      </c>
      <c r="B30" s="3" t="s">
        <v>17</v>
      </c>
      <c r="C30" s="1" t="s">
        <v>13</v>
      </c>
      <c r="D30" s="1" t="str">
        <f t="shared" si="1"/>
        <v>2024 AAFS 2 Demand Constant RR</v>
      </c>
      <c r="E30" s="1" t="s">
        <v>20</v>
      </c>
      <c r="F30" s="1" t="s">
        <v>24</v>
      </c>
      <c r="G30" s="1" t="s">
        <v>25</v>
      </c>
      <c r="H30" s="2">
        <f t="shared" si="2"/>
        <v>0.36160487260877</v>
      </c>
      <c r="I30" s="2">
        <v>0.90256423644697992</v>
      </c>
      <c r="J30" s="18">
        <f t="shared" si="0"/>
        <v>1.2641691090557499</v>
      </c>
      <c r="K30" s="3">
        <v>918.48464372154604</v>
      </c>
      <c r="L30" s="5">
        <f t="shared" si="3"/>
        <v>5412303.3284249995</v>
      </c>
    </row>
    <row r="31" spans="1:12" x14ac:dyDescent="0.2">
      <c r="A31" s="1">
        <v>2028</v>
      </c>
      <c r="B31" s="3" t="s">
        <v>17</v>
      </c>
      <c r="C31" s="1" t="s">
        <v>13</v>
      </c>
      <c r="D31" s="1" t="str">
        <f t="shared" si="1"/>
        <v>2024 AAFS 2 Demand Constant RR</v>
      </c>
      <c r="E31" s="1" t="s">
        <v>20</v>
      </c>
      <c r="F31" s="1" t="s">
        <v>24</v>
      </c>
      <c r="G31" s="1" t="s">
        <v>25</v>
      </c>
      <c r="H31" s="2">
        <f t="shared" si="2"/>
        <v>0.4089028028437513</v>
      </c>
      <c r="I31" s="2">
        <v>0.9725804723703021</v>
      </c>
      <c r="J31" s="18">
        <f t="shared" si="0"/>
        <v>1.3814832752140533</v>
      </c>
      <c r="K31" s="3">
        <v>913.73289569109386</v>
      </c>
      <c r="L31" s="5">
        <f t="shared" si="3"/>
        <v>5709980.0114883743</v>
      </c>
    </row>
    <row r="32" spans="1:12" x14ac:dyDescent="0.2">
      <c r="A32" s="1">
        <v>2029</v>
      </c>
      <c r="B32" s="3" t="s">
        <v>17</v>
      </c>
      <c r="C32" s="1" t="s">
        <v>13</v>
      </c>
      <c r="D32" s="1" t="str">
        <f t="shared" si="1"/>
        <v>2024 AAFS 2 Demand Constant RR</v>
      </c>
      <c r="E32" s="1" t="s">
        <v>20</v>
      </c>
      <c r="F32" s="1" t="s">
        <v>24</v>
      </c>
      <c r="G32" s="1" t="s">
        <v>25</v>
      </c>
      <c r="H32" s="2">
        <f t="shared" si="2"/>
        <v>0.38117010929765083</v>
      </c>
      <c r="I32" s="2">
        <v>1.0525864800917242</v>
      </c>
      <c r="J32" s="18">
        <f t="shared" si="0"/>
        <v>1.4337565893893749</v>
      </c>
      <c r="K32" s="3">
        <v>905.06923741120204</v>
      </c>
      <c r="L32" s="5">
        <f t="shared" si="3"/>
        <v>6024028.9121202342</v>
      </c>
    </row>
    <row r="33" spans="1:12" x14ac:dyDescent="0.2">
      <c r="A33" s="1">
        <v>2030</v>
      </c>
      <c r="B33" s="3" t="s">
        <v>17</v>
      </c>
      <c r="C33" s="1" t="s">
        <v>13</v>
      </c>
      <c r="D33" s="1" t="str">
        <f t="shared" si="1"/>
        <v>2024 AAFS 2 Demand Constant RR</v>
      </c>
      <c r="E33" s="1" t="s">
        <v>20</v>
      </c>
      <c r="F33" s="1" t="s">
        <v>24</v>
      </c>
      <c r="G33" s="1" t="s">
        <v>25</v>
      </c>
      <c r="H33" s="2">
        <f t="shared" si="2"/>
        <v>0.37757636290725344</v>
      </c>
      <c r="I33" s="2">
        <v>1.1420126543438136</v>
      </c>
      <c r="J33" s="18">
        <f t="shared" si="0"/>
        <v>1.5195890172510671</v>
      </c>
      <c r="K33" s="3">
        <v>894.25928972535587</v>
      </c>
      <c r="L33" s="5">
        <f t="shared" si="3"/>
        <v>6355350.5022868467</v>
      </c>
    </row>
    <row r="34" spans="1:12" x14ac:dyDescent="0.2">
      <c r="A34" s="1">
        <v>2031</v>
      </c>
      <c r="B34" s="3" t="s">
        <v>17</v>
      </c>
      <c r="C34" s="1" t="s">
        <v>13</v>
      </c>
      <c r="D34" s="1" t="str">
        <f t="shared" si="1"/>
        <v>2024 AAFS 2 Demand Constant RR</v>
      </c>
      <c r="E34" s="1" t="s">
        <v>20</v>
      </c>
      <c r="F34" s="1" t="s">
        <v>24</v>
      </c>
      <c r="G34" s="1" t="s">
        <v>25</v>
      </c>
      <c r="H34" s="2">
        <f t="shared" si="2"/>
        <v>0.39518145775694219</v>
      </c>
      <c r="I34" s="2">
        <v>1.237907644730484</v>
      </c>
      <c r="J34" s="18">
        <f t="shared" si="0"/>
        <v>1.6330891024874261</v>
      </c>
      <c r="K34" s="3">
        <v>884.38408180171245</v>
      </c>
      <c r="L34" s="5">
        <f t="shared" si="3"/>
        <v>6704894.7799126226</v>
      </c>
    </row>
    <row r="35" spans="1:12" x14ac:dyDescent="0.2">
      <c r="A35" s="1">
        <v>2032</v>
      </c>
      <c r="B35" s="3" t="s">
        <v>17</v>
      </c>
      <c r="C35" s="1" t="s">
        <v>13</v>
      </c>
      <c r="D35" s="1" t="str">
        <f t="shared" si="1"/>
        <v>2024 AAFS 2 Demand Constant RR</v>
      </c>
      <c r="E35" s="1" t="s">
        <v>20</v>
      </c>
      <c r="F35" s="1" t="s">
        <v>24</v>
      </c>
      <c r="G35" s="1" t="s">
        <v>25</v>
      </c>
      <c r="H35" s="2">
        <f t="shared" si="2"/>
        <v>0.43546275981049942</v>
      </c>
      <c r="I35" s="2">
        <v>1.3449271372250058</v>
      </c>
      <c r="J35" s="18">
        <f t="shared" si="0"/>
        <v>1.7803898970355052</v>
      </c>
      <c r="K35" s="3">
        <v>872.62005649994273</v>
      </c>
      <c r="L35" s="5">
        <f t="shared" si="3"/>
        <v>7073663.9928078167</v>
      </c>
    </row>
    <row r="36" spans="1:12" x14ac:dyDescent="0.2">
      <c r="A36" s="1">
        <v>2033</v>
      </c>
      <c r="B36" s="3" t="s">
        <v>17</v>
      </c>
      <c r="C36" s="1" t="s">
        <v>13</v>
      </c>
      <c r="D36" s="1" t="str">
        <f t="shared" si="1"/>
        <v>2024 AAFS 2 Demand Constant RR</v>
      </c>
      <c r="E36" s="1" t="s">
        <v>20</v>
      </c>
      <c r="F36" s="1" t="s">
        <v>24</v>
      </c>
      <c r="G36" s="1" t="s">
        <v>25</v>
      </c>
      <c r="H36" s="2">
        <f t="shared" si="2"/>
        <v>0.46555619326316988</v>
      </c>
      <c r="I36" s="2">
        <v>1.4659491728328971</v>
      </c>
      <c r="J36" s="18">
        <f t="shared" si="0"/>
        <v>1.9315053660960668</v>
      </c>
      <c r="K36" s="3">
        <v>858.22234917219782</v>
      </c>
      <c r="L36" s="5">
        <f t="shared" si="3"/>
        <v>7462715.5124122463</v>
      </c>
    </row>
    <row r="37" spans="1:12" x14ac:dyDescent="0.2">
      <c r="A37" s="1">
        <v>2034</v>
      </c>
      <c r="B37" s="3" t="s">
        <v>17</v>
      </c>
      <c r="C37" s="1" t="s">
        <v>13</v>
      </c>
      <c r="D37" s="1" t="str">
        <f t="shared" si="1"/>
        <v>2024 AAFS 2 Demand Constant RR</v>
      </c>
      <c r="E37" s="1" t="s">
        <v>20</v>
      </c>
      <c r="F37" s="1" t="s">
        <v>24</v>
      </c>
      <c r="G37" s="1" t="s">
        <v>25</v>
      </c>
      <c r="H37" s="2">
        <f t="shared" si="2"/>
        <v>0.44770776723274097</v>
      </c>
      <c r="I37" s="2">
        <v>1.6032455466379363</v>
      </c>
      <c r="J37" s="18">
        <f t="shared" si="0"/>
        <v>2.0509533138706773</v>
      </c>
      <c r="K37" s="3">
        <v>841.22752774270884</v>
      </c>
      <c r="L37" s="5">
        <f t="shared" si="3"/>
        <v>7873164.8655949198</v>
      </c>
    </row>
    <row r="38" spans="1:12" x14ac:dyDescent="0.2">
      <c r="A38" s="1">
        <v>2035</v>
      </c>
      <c r="B38" s="3" t="s">
        <v>17</v>
      </c>
      <c r="C38" s="1" t="s">
        <v>13</v>
      </c>
      <c r="D38" s="1" t="str">
        <f t="shared" si="1"/>
        <v>2024 AAFS 2 Demand Constant RR</v>
      </c>
      <c r="E38" s="1" t="s">
        <v>20</v>
      </c>
      <c r="F38" s="1" t="s">
        <v>24</v>
      </c>
      <c r="G38" s="1" t="s">
        <v>25</v>
      </c>
      <c r="H38" s="2">
        <f t="shared" si="2"/>
        <v>0.42377580121550951</v>
      </c>
      <c r="I38" s="2">
        <v>1.7595318973405807</v>
      </c>
      <c r="J38" s="18">
        <f t="shared" si="0"/>
        <v>2.1833076985560904</v>
      </c>
      <c r="K38" s="3">
        <v>821.69597405565105</v>
      </c>
      <c r="L38" s="5">
        <f t="shared" si="3"/>
        <v>8306188.9332026402</v>
      </c>
    </row>
    <row r="39" spans="1:12" x14ac:dyDescent="0.2">
      <c r="A39" s="1">
        <v>2036</v>
      </c>
      <c r="B39" s="3" t="s">
        <v>17</v>
      </c>
      <c r="C39" s="1" t="s">
        <v>13</v>
      </c>
      <c r="D39" s="1" t="str">
        <f t="shared" si="1"/>
        <v>2024 AAFS 2 Demand Constant RR</v>
      </c>
      <c r="E39" s="1" t="s">
        <v>20</v>
      </c>
      <c r="F39" s="1" t="s">
        <v>24</v>
      </c>
      <c r="G39" s="1" t="s">
        <v>25</v>
      </c>
      <c r="H39" s="2">
        <f t="shared" si="2"/>
        <v>0.42282063014120519</v>
      </c>
      <c r="I39" s="2">
        <v>1.939433369710992</v>
      </c>
      <c r="J39" s="18">
        <f t="shared" si="0"/>
        <v>2.3622539998521974</v>
      </c>
      <c r="K39" s="3">
        <v>799.14985498545866</v>
      </c>
      <c r="L39" s="5">
        <f t="shared" si="3"/>
        <v>8763029.3245287854</v>
      </c>
    </row>
    <row r="40" spans="1:12" x14ac:dyDescent="0.2">
      <c r="A40" s="1">
        <v>2037</v>
      </c>
      <c r="B40" s="3" t="s">
        <v>17</v>
      </c>
      <c r="C40" s="1" t="s">
        <v>13</v>
      </c>
      <c r="D40" s="1" t="str">
        <f t="shared" si="1"/>
        <v>2024 AAFS 2 Demand Constant RR</v>
      </c>
      <c r="E40" s="1" t="s">
        <v>20</v>
      </c>
      <c r="F40" s="1" t="s">
        <v>24</v>
      </c>
      <c r="G40" s="1" t="s">
        <v>25</v>
      </c>
      <c r="H40" s="2">
        <f t="shared" si="2"/>
        <v>0.46000795551513057</v>
      </c>
      <c r="I40" s="2">
        <v>2.1473199461320389</v>
      </c>
      <c r="J40" s="18">
        <f t="shared" si="0"/>
        <v>2.6073279016471695</v>
      </c>
      <c r="K40" s="3">
        <v>773.75080861831918</v>
      </c>
      <c r="L40" s="5">
        <f t="shared" si="3"/>
        <v>9244995.9373778682</v>
      </c>
    </row>
    <row r="41" spans="1:12" x14ac:dyDescent="0.2">
      <c r="A41" s="1">
        <v>2038</v>
      </c>
      <c r="B41" s="3" t="s">
        <v>17</v>
      </c>
      <c r="C41" s="1" t="s">
        <v>13</v>
      </c>
      <c r="D41" s="1" t="str">
        <f t="shared" si="1"/>
        <v>2024 AAFS 2 Demand Constant RR</v>
      </c>
      <c r="E41" s="1" t="s">
        <v>20</v>
      </c>
      <c r="F41" s="1" t="s">
        <v>24</v>
      </c>
      <c r="G41" s="1" t="s">
        <v>25</v>
      </c>
      <c r="H41" s="2">
        <f t="shared" si="2"/>
        <v>0.51456587682669719</v>
      </c>
      <c r="I41" s="2">
        <v>2.3917418434364714</v>
      </c>
      <c r="J41" s="18">
        <f t="shared" si="0"/>
        <v>2.9063077202631686</v>
      </c>
      <c r="K41" s="3">
        <v>744.69486277828628</v>
      </c>
      <c r="L41" s="5">
        <f t="shared" si="3"/>
        <v>9753470.7139336504</v>
      </c>
    </row>
    <row r="42" spans="1:12" x14ac:dyDescent="0.2">
      <c r="A42" s="1">
        <v>2039</v>
      </c>
      <c r="B42" s="3" t="s">
        <v>17</v>
      </c>
      <c r="C42" s="1" t="s">
        <v>13</v>
      </c>
      <c r="D42" s="1" t="str">
        <f t="shared" si="1"/>
        <v>2024 AAFS 2 Demand Constant RR</v>
      </c>
      <c r="E42" s="1" t="s">
        <v>20</v>
      </c>
      <c r="F42" s="1" t="s">
        <v>24</v>
      </c>
      <c r="G42" s="1" t="s">
        <v>25</v>
      </c>
      <c r="H42" s="2">
        <f t="shared" si="2"/>
        <v>0.45348281983617966</v>
      </c>
      <c r="I42" s="2">
        <v>2.6751888327886868</v>
      </c>
      <c r="J42" s="18">
        <f t="shared" si="0"/>
        <v>3.1286716526248664</v>
      </c>
      <c r="K42" s="3">
        <v>713.72843916568388</v>
      </c>
      <c r="L42" s="5">
        <f t="shared" si="3"/>
        <v>10289911.6032</v>
      </c>
    </row>
    <row r="43" spans="1:12" x14ac:dyDescent="0.2">
      <c r="A43" s="1">
        <v>2040</v>
      </c>
      <c r="B43" s="3" t="s">
        <v>17</v>
      </c>
      <c r="C43" s="1" t="s">
        <v>13</v>
      </c>
      <c r="D43" s="1" t="str">
        <f t="shared" si="1"/>
        <v>2024 AAFS 2 Demand Constant RR</v>
      </c>
      <c r="E43" s="1" t="s">
        <v>20</v>
      </c>
      <c r="F43" s="1" t="s">
        <v>24</v>
      </c>
      <c r="G43" s="1" t="s">
        <v>25</v>
      </c>
      <c r="H43" s="2">
        <f t="shared" si="2"/>
        <v>0.46820443741504958</v>
      </c>
      <c r="I43" s="2">
        <v>3.0053423447426164</v>
      </c>
      <c r="J43" s="18">
        <f t="shared" si="0"/>
        <v>3.473546782157666</v>
      </c>
      <c r="K43" s="3">
        <v>681.06455655128138</v>
      </c>
      <c r="L43" s="5">
        <f t="shared" si="3"/>
        <v>10855856.741376</v>
      </c>
    </row>
    <row r="44" spans="1:12" x14ac:dyDescent="0.2">
      <c r="A44" s="1">
        <v>2041</v>
      </c>
      <c r="B44" s="3" t="s">
        <v>17</v>
      </c>
      <c r="C44" s="1" t="s">
        <v>13</v>
      </c>
      <c r="D44" s="1" t="str">
        <f t="shared" si="1"/>
        <v>2024 AAFS 2 Demand Constant RR</v>
      </c>
      <c r="E44" s="1" t="s">
        <v>20</v>
      </c>
      <c r="F44" s="1" t="s">
        <v>24</v>
      </c>
      <c r="G44" s="1" t="s">
        <v>25</v>
      </c>
      <c r="H44" s="2">
        <f t="shared" si="2"/>
        <v>0.47495294185069048</v>
      </c>
      <c r="I44" s="2">
        <v>3.3754710709576932</v>
      </c>
      <c r="J44" s="18">
        <f t="shared" si="0"/>
        <v>3.8504240128083835</v>
      </c>
      <c r="K44" s="3">
        <v>650.04380724213229</v>
      </c>
      <c r="L44" s="5">
        <f t="shared" si="3"/>
        <v>11452928.862151679</v>
      </c>
    </row>
    <row r="45" spans="1:12" x14ac:dyDescent="0.2">
      <c r="A45" s="1">
        <v>2042</v>
      </c>
      <c r="B45" s="3" t="s">
        <v>17</v>
      </c>
      <c r="C45" s="1" t="s">
        <v>13</v>
      </c>
      <c r="D45" s="1" t="str">
        <f t="shared" si="1"/>
        <v>2024 AAFS 2 Demand Constant RR</v>
      </c>
      <c r="E45" s="1" t="s">
        <v>20</v>
      </c>
      <c r="F45" s="1" t="s">
        <v>24</v>
      </c>
      <c r="G45" s="1" t="s">
        <v>25</v>
      </c>
      <c r="H45" s="2">
        <f t="shared" si="2"/>
        <v>0.51637407407114533</v>
      </c>
      <c r="I45" s="2">
        <v>3.7938093609045569</v>
      </c>
      <c r="J45" s="18">
        <f t="shared" si="0"/>
        <v>4.310183434975702</v>
      </c>
      <c r="K45" s="3">
        <v>620.00657787576836</v>
      </c>
      <c r="L45" s="5">
        <f t="shared" si="3"/>
        <v>12082839.949570021</v>
      </c>
    </row>
    <row r="46" spans="1:12" x14ac:dyDescent="0.2">
      <c r="A46" s="1">
        <v>2043</v>
      </c>
      <c r="B46" s="3" t="s">
        <v>17</v>
      </c>
      <c r="C46" s="1" t="s">
        <v>13</v>
      </c>
      <c r="D46" s="1" t="str">
        <f t="shared" si="1"/>
        <v>2024 AAFS 2 Demand Constant RR</v>
      </c>
      <c r="E46" s="1" t="s">
        <v>20</v>
      </c>
      <c r="F46" s="1" t="s">
        <v>24</v>
      </c>
      <c r="G46" s="1" t="s">
        <v>25</v>
      </c>
      <c r="H46" s="2">
        <f t="shared" si="2"/>
        <v>0.45061179332571727</v>
      </c>
      <c r="I46" s="2">
        <v>4.2533577414739874</v>
      </c>
      <c r="J46" s="18">
        <f t="shared" si="0"/>
        <v>4.7039695347997048</v>
      </c>
      <c r="K46" s="3">
        <v>592.83614473004945</v>
      </c>
      <c r="L46" s="5">
        <f t="shared" si="3"/>
        <v>12747396.146796372</v>
      </c>
    </row>
    <row r="47" spans="1:12" x14ac:dyDescent="0.2">
      <c r="A47" s="1">
        <v>2044</v>
      </c>
      <c r="B47" s="3" t="s">
        <v>17</v>
      </c>
      <c r="C47" s="1" t="s">
        <v>13</v>
      </c>
      <c r="D47" s="1" t="str">
        <f t="shared" si="1"/>
        <v>2024 AAFS 2 Demand Constant RR</v>
      </c>
      <c r="E47" s="1" t="s">
        <v>20</v>
      </c>
      <c r="F47" s="1" t="s">
        <v>24</v>
      </c>
      <c r="G47" s="1" t="s">
        <v>25</v>
      </c>
      <c r="H47" s="2">
        <f t="shared" si="2"/>
        <v>0.46432488859086113</v>
      </c>
      <c r="I47" s="2">
        <v>4.6961123925538848</v>
      </c>
      <c r="J47" s="18">
        <f t="shared" si="0"/>
        <v>5.1604372811447456</v>
      </c>
      <c r="K47" s="3">
        <v>575.60278853276623</v>
      </c>
      <c r="L47" s="5">
        <f t="shared" si="3"/>
        <v>13448502.934870172</v>
      </c>
    </row>
    <row r="48" spans="1:12" x14ac:dyDescent="0.2">
      <c r="A48" s="1">
        <v>2045</v>
      </c>
      <c r="B48" s="3" t="s">
        <v>17</v>
      </c>
      <c r="C48" s="1" t="s">
        <v>13</v>
      </c>
      <c r="D48" s="1" t="str">
        <f t="shared" si="1"/>
        <v>2024 AAFS 2 Demand Constant RR</v>
      </c>
      <c r="E48" s="1" t="s">
        <v>20</v>
      </c>
      <c r="F48" s="1" t="s">
        <v>24</v>
      </c>
      <c r="G48" s="1" t="s">
        <v>25</v>
      </c>
      <c r="H48" s="2">
        <f t="shared" si="2"/>
        <v>0.49308588431374639</v>
      </c>
      <c r="I48" s="2">
        <v>5.1460775280428797</v>
      </c>
      <c r="J48" s="18">
        <f t="shared" si="0"/>
        <v>5.6391634123566261</v>
      </c>
      <c r="K48" s="3">
        <v>563.09261580156988</v>
      </c>
      <c r="L48" s="5">
        <f t="shared" si="3"/>
        <v>14188170.596288031</v>
      </c>
    </row>
    <row r="49" spans="1:12" x14ac:dyDescent="0.2">
      <c r="A49" s="1">
        <v>2046</v>
      </c>
      <c r="B49" s="3" t="s">
        <v>17</v>
      </c>
      <c r="C49" s="1" t="s">
        <v>13</v>
      </c>
      <c r="D49" s="1" t="str">
        <f t="shared" si="1"/>
        <v>2024 AAFS 2 Demand Constant RR</v>
      </c>
      <c r="E49" s="1" t="s">
        <v>20</v>
      </c>
      <c r="F49" s="1" t="s">
        <v>24</v>
      </c>
      <c r="G49" s="1" t="s">
        <v>25</v>
      </c>
      <c r="H49" s="2">
        <f t="shared" si="2"/>
        <v>0.49390307754194734</v>
      </c>
      <c r="I49" s="2">
        <v>5.6105948791046591</v>
      </c>
      <c r="J49" s="18">
        <f t="shared" si="0"/>
        <v>6.1044979566466067</v>
      </c>
      <c r="K49" s="3">
        <v>553.65857592246186</v>
      </c>
      <c r="L49" s="5">
        <f t="shared" si="3"/>
        <v>14968519.979083871</v>
      </c>
    </row>
    <row r="50" spans="1:12" x14ac:dyDescent="0.2">
      <c r="A50" s="1">
        <v>2047</v>
      </c>
      <c r="B50" s="3" t="s">
        <v>17</v>
      </c>
      <c r="C50" s="1" t="s">
        <v>13</v>
      </c>
      <c r="D50" s="1" t="str">
        <f t="shared" si="1"/>
        <v>2024 AAFS 2 Demand Constant RR</v>
      </c>
      <c r="E50" s="1" t="s">
        <v>20</v>
      </c>
      <c r="F50" s="1" t="s">
        <v>24</v>
      </c>
      <c r="G50" s="1" t="s">
        <v>25</v>
      </c>
      <c r="H50" s="2">
        <f t="shared" si="2"/>
        <v>0.45043048646855255</v>
      </c>
      <c r="I50" s="2">
        <v>6.1189854587592718</v>
      </c>
      <c r="J50" s="18">
        <f t="shared" si="0"/>
        <v>6.5694159452278242</v>
      </c>
      <c r="K50" s="3">
        <v>544.20973528818467</v>
      </c>
      <c r="L50" s="5">
        <f t="shared" si="3"/>
        <v>15791788.577933483</v>
      </c>
    </row>
    <row r="51" spans="1:12" x14ac:dyDescent="0.2">
      <c r="A51" s="1">
        <v>2048</v>
      </c>
      <c r="B51" s="3" t="s">
        <v>17</v>
      </c>
      <c r="C51" s="1" t="s">
        <v>13</v>
      </c>
      <c r="D51" s="1" t="str">
        <f t="shared" si="1"/>
        <v>2024 AAFS 2 Demand Constant RR</v>
      </c>
      <c r="E51" s="1" t="s">
        <v>20</v>
      </c>
      <c r="F51" s="1" t="s">
        <v>24</v>
      </c>
      <c r="G51" s="1" t="s">
        <v>25</v>
      </c>
      <c r="H51" s="2">
        <f t="shared" si="2"/>
        <v>0.46818453309586233</v>
      </c>
      <c r="I51" s="2">
        <v>6.6796153999849421</v>
      </c>
      <c r="J51" s="18">
        <f t="shared" si="0"/>
        <v>7.1477999330808046</v>
      </c>
      <c r="K51" s="3">
        <v>534.42781775088793</v>
      </c>
      <c r="L51" s="5">
        <f t="shared" si="3"/>
        <v>16660336.949719824</v>
      </c>
    </row>
    <row r="52" spans="1:12" x14ac:dyDescent="0.2">
      <c r="A52" s="1">
        <v>2049</v>
      </c>
      <c r="B52" s="3" t="s">
        <v>17</v>
      </c>
      <c r="C52" s="1" t="s">
        <v>13</v>
      </c>
      <c r="D52" s="1" t="str">
        <f t="shared" si="1"/>
        <v>2024 AAFS 2 Demand Constant RR</v>
      </c>
      <c r="E52" s="1" t="s">
        <v>20</v>
      </c>
      <c r="F52" s="1" t="s">
        <v>24</v>
      </c>
      <c r="G52" s="1" t="s">
        <v>25</v>
      </c>
      <c r="H52" s="2">
        <f t="shared" si="2"/>
        <v>0.46550725195995413</v>
      </c>
      <c r="I52" s="2">
        <v>7.2927923037103168</v>
      </c>
      <c r="J52" s="18">
        <f t="shared" si="0"/>
        <v>7.7582995556702707</v>
      </c>
      <c r="K52" s="3">
        <v>524.7367162725227</v>
      </c>
      <c r="L52" s="5">
        <f t="shared" si="3"/>
        <v>17576655.481954414</v>
      </c>
    </row>
    <row r="53" spans="1:12" x14ac:dyDescent="0.2">
      <c r="A53" s="1">
        <v>2050</v>
      </c>
      <c r="B53" s="3" t="s">
        <v>17</v>
      </c>
      <c r="C53" s="1" t="s">
        <v>13</v>
      </c>
      <c r="D53" s="1" t="str">
        <f t="shared" si="1"/>
        <v>2024 AAFS 2 Demand Constant RR</v>
      </c>
      <c r="E53" s="1" t="s">
        <v>20</v>
      </c>
      <c r="F53" s="1" t="s">
        <v>24</v>
      </c>
      <c r="G53" s="1" t="s">
        <v>25</v>
      </c>
      <c r="H53" s="2">
        <f t="shared" si="2"/>
        <v>0.44366242421892194</v>
      </c>
      <c r="I53" s="2">
        <v>7.964649505358028</v>
      </c>
      <c r="J53" s="18">
        <f t="shared" si="0"/>
        <v>8.40831192957695</v>
      </c>
      <c r="K53" s="3">
        <v>515.06663123493411</v>
      </c>
      <c r="L53" s="5">
        <f t="shared" si="3"/>
        <v>18543371.533461906</v>
      </c>
    </row>
    <row r="54" spans="1:12" x14ac:dyDescent="0.2">
      <c r="A54" s="1">
        <v>2025</v>
      </c>
      <c r="B54" s="3" t="s">
        <v>18</v>
      </c>
      <c r="C54" s="1" t="s">
        <v>13</v>
      </c>
      <c r="D54" s="1" t="str">
        <f t="shared" si="1"/>
        <v>2024 AAFS 4 Demand Constant RR</v>
      </c>
      <c r="E54" s="1" t="s">
        <v>20</v>
      </c>
      <c r="F54" s="1" t="s">
        <v>24</v>
      </c>
      <c r="G54" s="1" t="s">
        <v>25</v>
      </c>
      <c r="H54" s="2">
        <f t="shared" si="2"/>
        <v>0.42032268491719482</v>
      </c>
      <c r="I54" s="2">
        <v>0.78550872405849792</v>
      </c>
      <c r="J54" s="18">
        <f t="shared" si="0"/>
        <v>1.2058314089756927</v>
      </c>
      <c r="K54" s="3">
        <v>918.35255169421282</v>
      </c>
      <c r="L54" s="5">
        <f t="shared" si="3"/>
        <v>4862697</v>
      </c>
    </row>
    <row r="55" spans="1:12" x14ac:dyDescent="0.2">
      <c r="A55" s="1">
        <v>2026</v>
      </c>
      <c r="B55" s="3" t="s">
        <v>18</v>
      </c>
      <c r="C55" s="1" t="s">
        <v>13</v>
      </c>
      <c r="D55" s="1" t="str">
        <f t="shared" si="1"/>
        <v>2024 AAFS 4 Demand Constant RR</v>
      </c>
      <c r="E55" s="1" t="s">
        <v>20</v>
      </c>
      <c r="F55" s="1" t="s">
        <v>24</v>
      </c>
      <c r="G55" s="1" t="s">
        <v>25</v>
      </c>
      <c r="H55" s="2">
        <f t="shared" si="2"/>
        <v>0.39891887694622175</v>
      </c>
      <c r="I55" s="2">
        <v>0.84707571531600401</v>
      </c>
      <c r="J55" s="18">
        <f t="shared" si="0"/>
        <v>1.2459945922622258</v>
      </c>
      <c r="K55" s="3">
        <v>912.92059363210274</v>
      </c>
      <c r="L55" s="5">
        <f t="shared" si="3"/>
        <v>5130145.335</v>
      </c>
    </row>
    <row r="56" spans="1:12" x14ac:dyDescent="0.2">
      <c r="A56" s="1">
        <v>2027</v>
      </c>
      <c r="B56" s="3" t="s">
        <v>18</v>
      </c>
      <c r="C56" s="1" t="s">
        <v>13</v>
      </c>
      <c r="D56" s="1" t="str">
        <f t="shared" si="1"/>
        <v>2024 AAFS 4 Demand Constant RR</v>
      </c>
      <c r="E56" s="1" t="s">
        <v>20</v>
      </c>
      <c r="F56" s="1" t="s">
        <v>24</v>
      </c>
      <c r="G56" s="1" t="s">
        <v>25</v>
      </c>
      <c r="H56" s="2">
        <f t="shared" si="2"/>
        <v>0.36160487260877</v>
      </c>
      <c r="I56" s="2">
        <v>0.92119434790604815</v>
      </c>
      <c r="J56" s="18">
        <f t="shared" si="0"/>
        <v>1.2827992205148182</v>
      </c>
      <c r="K56" s="3">
        <v>899.9093329580021</v>
      </c>
      <c r="L56" s="5">
        <f t="shared" si="3"/>
        <v>5412303.3284249995</v>
      </c>
    </row>
    <row r="57" spans="1:12" x14ac:dyDescent="0.2">
      <c r="A57" s="1">
        <v>2028</v>
      </c>
      <c r="B57" s="3" t="s">
        <v>18</v>
      </c>
      <c r="C57" s="1" t="s">
        <v>13</v>
      </c>
      <c r="D57" s="1" t="str">
        <f t="shared" si="1"/>
        <v>2024 AAFS 4 Demand Constant RR</v>
      </c>
      <c r="E57" s="1" t="s">
        <v>20</v>
      </c>
      <c r="F57" s="1" t="s">
        <v>24</v>
      </c>
      <c r="G57" s="1" t="s">
        <v>25</v>
      </c>
      <c r="H57" s="2">
        <f t="shared" si="2"/>
        <v>0.4089028028437513</v>
      </c>
      <c r="I57" s="2">
        <v>1.0077217224940669</v>
      </c>
      <c r="J57" s="18">
        <f t="shared" si="0"/>
        <v>1.4166245253378182</v>
      </c>
      <c r="K57" s="3">
        <v>881.86922190392727</v>
      </c>
      <c r="L57" s="5">
        <f t="shared" si="3"/>
        <v>5709980.0114883743</v>
      </c>
    </row>
    <row r="58" spans="1:12" x14ac:dyDescent="0.2">
      <c r="A58" s="1">
        <v>2029</v>
      </c>
      <c r="B58" s="3" t="s">
        <v>18</v>
      </c>
      <c r="C58" s="1" t="s">
        <v>13</v>
      </c>
      <c r="D58" s="1" t="str">
        <f t="shared" si="1"/>
        <v>2024 AAFS 4 Demand Constant RR</v>
      </c>
      <c r="E58" s="1" t="s">
        <v>20</v>
      </c>
      <c r="F58" s="1" t="s">
        <v>24</v>
      </c>
      <c r="G58" s="1" t="s">
        <v>25</v>
      </c>
      <c r="H58" s="2">
        <f t="shared" si="2"/>
        <v>0.38117010929765083</v>
      </c>
      <c r="I58" s="2">
        <v>1.1038982626762579</v>
      </c>
      <c r="J58" s="18">
        <f t="shared" si="0"/>
        <v>1.4850683719739086</v>
      </c>
      <c r="K58" s="3">
        <v>862.99949466026783</v>
      </c>
      <c r="L58" s="5">
        <f t="shared" si="3"/>
        <v>6024028.9121202342</v>
      </c>
    </row>
    <row r="59" spans="1:12" x14ac:dyDescent="0.2">
      <c r="A59" s="1">
        <v>2030</v>
      </c>
      <c r="B59" s="3" t="s">
        <v>18</v>
      </c>
      <c r="C59" s="1" t="s">
        <v>13</v>
      </c>
      <c r="D59" s="1" t="str">
        <f t="shared" si="1"/>
        <v>2024 AAFS 4 Demand Constant RR</v>
      </c>
      <c r="E59" s="1" t="s">
        <v>20</v>
      </c>
      <c r="F59" s="1" t="s">
        <v>24</v>
      </c>
      <c r="G59" s="1" t="s">
        <v>25</v>
      </c>
      <c r="H59" s="2">
        <f t="shared" si="2"/>
        <v>0.37757636290725344</v>
      </c>
      <c r="I59" s="2">
        <v>1.2109719723760717</v>
      </c>
      <c r="J59" s="18">
        <f t="shared" si="0"/>
        <v>1.5885483352833252</v>
      </c>
      <c r="K59" s="3">
        <v>843.33531116087022</v>
      </c>
      <c r="L59" s="5">
        <f t="shared" si="3"/>
        <v>6355350.5022868467</v>
      </c>
    </row>
    <row r="60" spans="1:12" x14ac:dyDescent="0.2">
      <c r="A60" s="1">
        <v>2031</v>
      </c>
      <c r="B60" s="3" t="s">
        <v>18</v>
      </c>
      <c r="C60" s="1" t="s">
        <v>13</v>
      </c>
      <c r="D60" s="1" t="str">
        <f t="shared" si="1"/>
        <v>2024 AAFS 4 Demand Constant RR</v>
      </c>
      <c r="E60" s="1" t="s">
        <v>20</v>
      </c>
      <c r="F60" s="1" t="s">
        <v>24</v>
      </c>
      <c r="G60" s="1" t="s">
        <v>25</v>
      </c>
      <c r="H60" s="2">
        <f t="shared" si="2"/>
        <v>0.39518145775694219</v>
      </c>
      <c r="I60" s="2">
        <v>1.3261046541383672</v>
      </c>
      <c r="J60" s="18">
        <f t="shared" si="0"/>
        <v>1.7212861118953093</v>
      </c>
      <c r="K60" s="3">
        <v>825.56517113773623</v>
      </c>
      <c r="L60" s="5">
        <f t="shared" si="3"/>
        <v>6704894.7799126226</v>
      </c>
    </row>
    <row r="61" spans="1:12" x14ac:dyDescent="0.2">
      <c r="A61" s="1">
        <v>2032</v>
      </c>
      <c r="B61" s="3" t="s">
        <v>18</v>
      </c>
      <c r="C61" s="1" t="s">
        <v>13</v>
      </c>
      <c r="D61" s="1" t="str">
        <f t="shared" si="1"/>
        <v>2024 AAFS 4 Demand Constant RR</v>
      </c>
      <c r="E61" s="1" t="s">
        <v>20</v>
      </c>
      <c r="F61" s="1" t="s">
        <v>24</v>
      </c>
      <c r="G61" s="1" t="s">
        <v>25</v>
      </c>
      <c r="H61" s="2">
        <f t="shared" si="2"/>
        <v>0.43546275981049942</v>
      </c>
      <c r="I61" s="2">
        <v>1.4546439111081018</v>
      </c>
      <c r="J61" s="18">
        <f t="shared" si="0"/>
        <v>1.8901066709186012</v>
      </c>
      <c r="K61" s="3">
        <v>806.80253463514055</v>
      </c>
      <c r="L61" s="5">
        <f t="shared" si="3"/>
        <v>7073663.9928078167</v>
      </c>
    </row>
    <row r="62" spans="1:12" x14ac:dyDescent="0.2">
      <c r="A62" s="1">
        <v>2033</v>
      </c>
      <c r="B62" s="3" t="s">
        <v>18</v>
      </c>
      <c r="C62" s="1" t="s">
        <v>13</v>
      </c>
      <c r="D62" s="1" t="str">
        <f t="shared" si="1"/>
        <v>2024 AAFS 4 Demand Constant RR</v>
      </c>
      <c r="E62" s="1" t="s">
        <v>20</v>
      </c>
      <c r="F62" s="1" t="s">
        <v>24</v>
      </c>
      <c r="G62" s="1" t="s">
        <v>25</v>
      </c>
      <c r="H62" s="2">
        <f t="shared" si="2"/>
        <v>0.46555619326316988</v>
      </c>
      <c r="I62" s="2">
        <v>1.6000599093334285</v>
      </c>
      <c r="J62" s="18">
        <f t="shared" si="0"/>
        <v>2.0656161025965982</v>
      </c>
      <c r="K62" s="3">
        <v>786.28952299655293</v>
      </c>
      <c r="L62" s="5">
        <f t="shared" si="3"/>
        <v>7462715.5124122463</v>
      </c>
    </row>
    <row r="63" spans="1:12" x14ac:dyDescent="0.2">
      <c r="A63" s="1">
        <v>2034</v>
      </c>
      <c r="B63" s="3" t="s">
        <v>18</v>
      </c>
      <c r="C63" s="1" t="s">
        <v>13</v>
      </c>
      <c r="D63" s="1" t="str">
        <f t="shared" si="1"/>
        <v>2024 AAFS 4 Demand Constant RR</v>
      </c>
      <c r="E63" s="1" t="s">
        <v>20</v>
      </c>
      <c r="F63" s="1" t="s">
        <v>24</v>
      </c>
      <c r="G63" s="1" t="s">
        <v>25</v>
      </c>
      <c r="H63" s="2">
        <f t="shared" si="2"/>
        <v>0.44770776723274097</v>
      </c>
      <c r="I63" s="2">
        <v>1.7652272245363636</v>
      </c>
      <c r="J63" s="18">
        <f t="shared" si="0"/>
        <v>2.2129349917691048</v>
      </c>
      <c r="K63" s="3">
        <v>764.0343797195701</v>
      </c>
      <c r="L63" s="5">
        <f t="shared" si="3"/>
        <v>7873164.8655949198</v>
      </c>
    </row>
    <row r="64" spans="1:12" x14ac:dyDescent="0.2">
      <c r="A64" s="1">
        <v>2035</v>
      </c>
      <c r="B64" s="3" t="s">
        <v>18</v>
      </c>
      <c r="C64" s="1" t="s">
        <v>13</v>
      </c>
      <c r="D64" s="1" t="str">
        <f t="shared" si="1"/>
        <v>2024 AAFS 4 Demand Constant RR</v>
      </c>
      <c r="E64" s="1" t="s">
        <v>20</v>
      </c>
      <c r="F64" s="1" t="s">
        <v>24</v>
      </c>
      <c r="G64" s="1" t="s">
        <v>25</v>
      </c>
      <c r="H64" s="2">
        <f t="shared" si="2"/>
        <v>0.42377580121550951</v>
      </c>
      <c r="I64" s="2">
        <v>1.9528726520460644</v>
      </c>
      <c r="J64" s="18">
        <f t="shared" si="0"/>
        <v>2.3766484532615739</v>
      </c>
      <c r="K64" s="3">
        <v>740.34539566748595</v>
      </c>
      <c r="L64" s="5">
        <f t="shared" si="3"/>
        <v>8306188.9332026402</v>
      </c>
    </row>
    <row r="65" spans="1:12" x14ac:dyDescent="0.2">
      <c r="A65" s="1">
        <v>2036</v>
      </c>
      <c r="B65" s="3" t="s">
        <v>18</v>
      </c>
      <c r="C65" s="1" t="s">
        <v>13</v>
      </c>
      <c r="D65" s="1" t="str">
        <f t="shared" si="1"/>
        <v>2024 AAFS 4 Demand Constant RR</v>
      </c>
      <c r="E65" s="1" t="s">
        <v>20</v>
      </c>
      <c r="F65" s="1" t="s">
        <v>24</v>
      </c>
      <c r="G65" s="1" t="s">
        <v>25</v>
      </c>
      <c r="H65" s="2">
        <f t="shared" si="2"/>
        <v>0.42282063014120519</v>
      </c>
      <c r="I65" s="2">
        <v>2.1673369788855661</v>
      </c>
      <c r="J65" s="18">
        <f t="shared" si="0"/>
        <v>2.5901576090267713</v>
      </c>
      <c r="K65" s="3">
        <v>715.11625153715067</v>
      </c>
      <c r="L65" s="5">
        <f t="shared" si="3"/>
        <v>8763029.3245287854</v>
      </c>
    </row>
    <row r="66" spans="1:12" x14ac:dyDescent="0.2">
      <c r="A66" s="1">
        <v>2037</v>
      </c>
      <c r="B66" s="3" t="s">
        <v>18</v>
      </c>
      <c r="C66" s="1" t="s">
        <v>13</v>
      </c>
      <c r="D66" s="1" t="str">
        <f t="shared" si="1"/>
        <v>2024 AAFS 4 Demand Constant RR</v>
      </c>
      <c r="E66" s="1" t="s">
        <v>20</v>
      </c>
      <c r="F66" s="1" t="s">
        <v>24</v>
      </c>
      <c r="G66" s="1" t="s">
        <v>25</v>
      </c>
      <c r="H66" s="2">
        <f t="shared" si="2"/>
        <v>0.46000795551513057</v>
      </c>
      <c r="I66" s="2">
        <v>2.4136123658217685</v>
      </c>
      <c r="J66" s="18">
        <f t="shared" ref="J66:J105" si="4">H66+I66</f>
        <v>2.8736203213368992</v>
      </c>
      <c r="K66" s="3">
        <v>688.38334117343607</v>
      </c>
      <c r="L66" s="5">
        <f t="shared" si="3"/>
        <v>9244995.9373778682</v>
      </c>
    </row>
    <row r="67" spans="1:12" x14ac:dyDescent="0.2">
      <c r="A67" s="1">
        <v>2038</v>
      </c>
      <c r="B67" s="3" t="s">
        <v>18</v>
      </c>
      <c r="C67" s="1" t="s">
        <v>13</v>
      </c>
      <c r="D67" s="1" t="str">
        <f t="shared" ref="D67:D105" si="5">_xlfn.CONCAT(B67, " ", C67)</f>
        <v>2024 AAFS 4 Demand Constant RR</v>
      </c>
      <c r="E67" s="1" t="s">
        <v>20</v>
      </c>
      <c r="F67" s="1" t="s">
        <v>24</v>
      </c>
      <c r="G67" s="1" t="s">
        <v>25</v>
      </c>
      <c r="H67" s="2">
        <f t="shared" si="2"/>
        <v>0.51456587682669719</v>
      </c>
      <c r="I67" s="2">
        <v>2.6964775434901771</v>
      </c>
      <c r="J67" s="18">
        <f t="shared" si="4"/>
        <v>3.2110434203168743</v>
      </c>
      <c r="K67" s="3">
        <v>660.53502585214346</v>
      </c>
      <c r="L67" s="5">
        <f t="shared" si="3"/>
        <v>9753470.7139336504</v>
      </c>
    </row>
    <row r="68" spans="1:12" x14ac:dyDescent="0.2">
      <c r="A68" s="1">
        <v>2039</v>
      </c>
      <c r="B68" s="3" t="s">
        <v>18</v>
      </c>
      <c r="C68" s="1" t="s">
        <v>13</v>
      </c>
      <c r="D68" s="1" t="str">
        <f t="shared" si="5"/>
        <v>2024 AAFS 4 Demand Constant RR</v>
      </c>
      <c r="E68" s="1" t="s">
        <v>20</v>
      </c>
      <c r="F68" s="1" t="s">
        <v>24</v>
      </c>
      <c r="G68" s="1" t="s">
        <v>25</v>
      </c>
      <c r="H68" s="2">
        <f t="shared" si="2"/>
        <v>0.45348281983617966</v>
      </c>
      <c r="I68" s="2">
        <v>2.9902519517921147</v>
      </c>
      <c r="J68" s="18">
        <f t="shared" si="4"/>
        <v>3.4437347716282942</v>
      </c>
      <c r="K68" s="3">
        <v>638.52758258561539</v>
      </c>
      <c r="L68" s="5">
        <f t="shared" si="3"/>
        <v>10289911.6032</v>
      </c>
    </row>
    <row r="69" spans="1:12" x14ac:dyDescent="0.2">
      <c r="A69" s="1">
        <v>2040</v>
      </c>
      <c r="B69" s="3" t="s">
        <v>18</v>
      </c>
      <c r="C69" s="1" t="s">
        <v>13</v>
      </c>
      <c r="D69" s="1" t="str">
        <f t="shared" si="5"/>
        <v>2024 AAFS 4 Demand Constant RR</v>
      </c>
      <c r="E69" s="1" t="s">
        <v>20</v>
      </c>
      <c r="F69" s="1" t="s">
        <v>24</v>
      </c>
      <c r="G69" s="1" t="s">
        <v>25</v>
      </c>
      <c r="H69" s="2">
        <f t="shared" si="2"/>
        <v>0.46820443741504958</v>
      </c>
      <c r="I69" s="2">
        <v>3.3009291728660193</v>
      </c>
      <c r="J69" s="18">
        <f t="shared" si="4"/>
        <v>3.7691336102810689</v>
      </c>
      <c r="K69" s="3">
        <v>620.07757334876828</v>
      </c>
      <c r="L69" s="5">
        <f t="shared" si="3"/>
        <v>10855856.741376</v>
      </c>
    </row>
    <row r="70" spans="1:12" x14ac:dyDescent="0.2">
      <c r="A70" s="1">
        <v>2041</v>
      </c>
      <c r="B70" s="3" t="s">
        <v>18</v>
      </c>
      <c r="C70" s="1" t="s">
        <v>13</v>
      </c>
      <c r="D70" s="1" t="str">
        <f t="shared" si="5"/>
        <v>2024 AAFS 4 Demand Constant RR</v>
      </c>
      <c r="E70" s="1" t="s">
        <v>20</v>
      </c>
      <c r="F70" s="1" t="s">
        <v>24</v>
      </c>
      <c r="G70" s="1" t="s">
        <v>25</v>
      </c>
      <c r="H70" s="2">
        <f t="shared" si="2"/>
        <v>0.47495294185069048</v>
      </c>
      <c r="I70" s="2">
        <v>3.6124519920019549</v>
      </c>
      <c r="J70" s="18">
        <f t="shared" si="4"/>
        <v>4.0874049338526453</v>
      </c>
      <c r="K70" s="3">
        <v>607.40020104323344</v>
      </c>
      <c r="L70" s="5">
        <f t="shared" si="3"/>
        <v>11452928.862151679</v>
      </c>
    </row>
    <row r="71" spans="1:12" x14ac:dyDescent="0.2">
      <c r="A71" s="1">
        <v>2042</v>
      </c>
      <c r="B71" s="3" t="s">
        <v>18</v>
      </c>
      <c r="C71" s="1" t="s">
        <v>13</v>
      </c>
      <c r="D71" s="1" t="str">
        <f t="shared" si="5"/>
        <v>2024 AAFS 4 Demand Constant RR</v>
      </c>
      <c r="E71" s="1" t="s">
        <v>20</v>
      </c>
      <c r="F71" s="1" t="s">
        <v>24</v>
      </c>
      <c r="G71" s="1" t="s">
        <v>25</v>
      </c>
      <c r="H71" s="2">
        <f t="shared" si="2"/>
        <v>0.51637407407114533</v>
      </c>
      <c r="I71" s="2">
        <v>3.9499907807338417</v>
      </c>
      <c r="J71" s="18">
        <f t="shared" si="4"/>
        <v>4.4663648548049872</v>
      </c>
      <c r="K71" s="3">
        <v>595.49170859849278</v>
      </c>
      <c r="L71" s="5">
        <f t="shared" si="3"/>
        <v>12082839.949570021</v>
      </c>
    </row>
    <row r="72" spans="1:12" x14ac:dyDescent="0.2">
      <c r="A72" s="1">
        <v>2043</v>
      </c>
      <c r="B72" s="3" t="s">
        <v>18</v>
      </c>
      <c r="C72" s="1" t="s">
        <v>13</v>
      </c>
      <c r="D72" s="1" t="str">
        <f t="shared" si="5"/>
        <v>2024 AAFS 4 Demand Constant RR</v>
      </c>
      <c r="E72" s="1" t="s">
        <v>20</v>
      </c>
      <c r="F72" s="1" t="s">
        <v>24</v>
      </c>
      <c r="G72" s="1" t="s">
        <v>25</v>
      </c>
      <c r="H72" s="2">
        <f t="shared" si="2"/>
        <v>0.45061179332571727</v>
      </c>
      <c r="I72" s="2">
        <v>4.3246245104804277</v>
      </c>
      <c r="J72" s="18">
        <f t="shared" si="4"/>
        <v>4.7752363038061452</v>
      </c>
      <c r="K72" s="3">
        <v>583.06662220092448</v>
      </c>
      <c r="L72" s="5">
        <f t="shared" si="3"/>
        <v>12747396.146796372</v>
      </c>
    </row>
    <row r="73" spans="1:12" x14ac:dyDescent="0.2">
      <c r="A73" s="1">
        <v>2044</v>
      </c>
      <c r="B73" s="3" t="s">
        <v>18</v>
      </c>
      <c r="C73" s="1" t="s">
        <v>13</v>
      </c>
      <c r="D73" s="1" t="str">
        <f t="shared" si="5"/>
        <v>2024 AAFS 4 Demand Constant RR</v>
      </c>
      <c r="E73" s="1" t="s">
        <v>20</v>
      </c>
      <c r="F73" s="1" t="s">
        <v>24</v>
      </c>
      <c r="G73" s="1" t="s">
        <v>25</v>
      </c>
      <c r="H73" s="2">
        <f t="shared" si="2"/>
        <v>0.46432488859086113</v>
      </c>
      <c r="I73" s="2">
        <v>4.7309095314164384</v>
      </c>
      <c r="J73" s="18">
        <f t="shared" si="4"/>
        <v>5.1952344200072993</v>
      </c>
      <c r="K73" s="3">
        <v>571.36907194418222</v>
      </c>
      <c r="L73" s="5">
        <f t="shared" si="3"/>
        <v>13448502.934870172</v>
      </c>
    </row>
    <row r="74" spans="1:12" x14ac:dyDescent="0.2">
      <c r="A74" s="1">
        <v>2045</v>
      </c>
      <c r="B74" s="3" t="s">
        <v>18</v>
      </c>
      <c r="C74" s="1" t="s">
        <v>13</v>
      </c>
      <c r="D74" s="1" t="str">
        <f t="shared" si="5"/>
        <v>2024 AAFS 4 Demand Constant RR</v>
      </c>
      <c r="E74" s="1" t="s">
        <v>20</v>
      </c>
      <c r="F74" s="1" t="s">
        <v>24</v>
      </c>
      <c r="G74" s="1" t="s">
        <v>25</v>
      </c>
      <c r="H74" s="2">
        <f t="shared" si="2"/>
        <v>0.49308588431374639</v>
      </c>
      <c r="I74" s="2">
        <v>5.1693115886187861</v>
      </c>
      <c r="J74" s="18">
        <f t="shared" si="4"/>
        <v>5.6623974729325326</v>
      </c>
      <c r="K74" s="3">
        <v>560.5617318103275</v>
      </c>
      <c r="L74" s="5">
        <f t="shared" si="3"/>
        <v>14188170.596288031</v>
      </c>
    </row>
    <row r="75" spans="1:12" x14ac:dyDescent="0.2">
      <c r="A75" s="1">
        <v>2046</v>
      </c>
      <c r="B75" s="3" t="s">
        <v>18</v>
      </c>
      <c r="C75" s="1" t="s">
        <v>13</v>
      </c>
      <c r="D75" s="1" t="str">
        <f t="shared" si="5"/>
        <v>2024 AAFS 4 Demand Constant RR</v>
      </c>
      <c r="E75" s="1" t="s">
        <v>20</v>
      </c>
      <c r="F75" s="1" t="s">
        <v>24</v>
      </c>
      <c r="G75" s="1" t="s">
        <v>25</v>
      </c>
      <c r="H75" s="2">
        <f t="shared" si="2"/>
        <v>0.49390307754194734</v>
      </c>
      <c r="I75" s="2">
        <v>5.6333848077319271</v>
      </c>
      <c r="J75" s="18">
        <f t="shared" si="4"/>
        <v>6.1272878852738746</v>
      </c>
      <c r="K75" s="3">
        <v>551.41874323575644</v>
      </c>
      <c r="L75" s="5">
        <f t="shared" si="3"/>
        <v>14968519.979083871</v>
      </c>
    </row>
    <row r="76" spans="1:12" x14ac:dyDescent="0.2">
      <c r="A76" s="1">
        <v>2047</v>
      </c>
      <c r="B76" s="3" t="s">
        <v>18</v>
      </c>
      <c r="C76" s="1" t="s">
        <v>13</v>
      </c>
      <c r="D76" s="1" t="str">
        <f t="shared" si="5"/>
        <v>2024 AAFS 4 Demand Constant RR</v>
      </c>
      <c r="E76" s="1" t="s">
        <v>20</v>
      </c>
      <c r="F76" s="1" t="s">
        <v>24</v>
      </c>
      <c r="G76" s="1" t="s">
        <v>25</v>
      </c>
      <c r="H76" s="2">
        <f t="shared" si="2"/>
        <v>0.45043048646855255</v>
      </c>
      <c r="I76" s="2">
        <v>6.1423710291200893</v>
      </c>
      <c r="J76" s="18">
        <f t="shared" si="4"/>
        <v>6.5928015155886417</v>
      </c>
      <c r="K76" s="3">
        <v>542.13779026967495</v>
      </c>
      <c r="L76" s="5">
        <f t="shared" si="3"/>
        <v>15791788.577933483</v>
      </c>
    </row>
    <row r="77" spans="1:12" x14ac:dyDescent="0.2">
      <c r="A77" s="1">
        <v>2048</v>
      </c>
      <c r="B77" s="3" t="s">
        <v>18</v>
      </c>
      <c r="C77" s="1" t="s">
        <v>13</v>
      </c>
      <c r="D77" s="1" t="str">
        <f t="shared" si="5"/>
        <v>2024 AAFS 4 Demand Constant RR</v>
      </c>
      <c r="E77" s="1" t="s">
        <v>20</v>
      </c>
      <c r="F77" s="1" t="s">
        <v>24</v>
      </c>
      <c r="G77" s="1" t="s">
        <v>25</v>
      </c>
      <c r="H77" s="2">
        <f t="shared" si="2"/>
        <v>0.46818453309586233</v>
      </c>
      <c r="I77" s="2">
        <v>6.7056405108094879</v>
      </c>
      <c r="J77" s="18">
        <f t="shared" si="4"/>
        <v>7.1738250439053504</v>
      </c>
      <c r="K77" s="3">
        <v>532.3536619469395</v>
      </c>
      <c r="L77" s="5">
        <f t="shared" si="3"/>
        <v>16660336.949719824</v>
      </c>
    </row>
    <row r="78" spans="1:12" x14ac:dyDescent="0.2">
      <c r="A78" s="1">
        <v>2049</v>
      </c>
      <c r="B78" s="3" t="s">
        <v>18</v>
      </c>
      <c r="C78" s="1" t="s">
        <v>13</v>
      </c>
      <c r="D78" s="1" t="str">
        <f t="shared" si="5"/>
        <v>2024 AAFS 4 Demand Constant RR</v>
      </c>
      <c r="E78" s="1" t="s">
        <v>20</v>
      </c>
      <c r="F78" s="1" t="s">
        <v>24</v>
      </c>
      <c r="G78" s="1" t="s">
        <v>25</v>
      </c>
      <c r="H78" s="2">
        <f t="shared" si="2"/>
        <v>0.46550725195995413</v>
      </c>
      <c r="I78" s="2">
        <v>7.3226171023019635</v>
      </c>
      <c r="J78" s="18">
        <f t="shared" si="4"/>
        <v>7.7881243542619174</v>
      </c>
      <c r="K78" s="3">
        <v>522.59947945434328</v>
      </c>
      <c r="L78" s="5">
        <f t="shared" si="3"/>
        <v>17576655.481954414</v>
      </c>
    </row>
    <row r="79" spans="1:12" x14ac:dyDescent="0.2">
      <c r="A79" s="1">
        <v>2050</v>
      </c>
      <c r="B79" s="3" t="s">
        <v>18</v>
      </c>
      <c r="C79" s="1" t="s">
        <v>13</v>
      </c>
      <c r="D79" s="1" t="str">
        <f t="shared" si="5"/>
        <v>2024 AAFS 4 Demand Constant RR</v>
      </c>
      <c r="E79" s="1" t="s">
        <v>20</v>
      </c>
      <c r="F79" s="1" t="s">
        <v>24</v>
      </c>
      <c r="G79" s="1" t="s">
        <v>25</v>
      </c>
      <c r="H79" s="2">
        <f t="shared" si="2"/>
        <v>0.44366242421892194</v>
      </c>
      <c r="I79" s="2">
        <v>7.9992542168659551</v>
      </c>
      <c r="J79" s="18">
        <f t="shared" si="4"/>
        <v>8.4429166410848762</v>
      </c>
      <c r="K79" s="3">
        <v>512.83845699543258</v>
      </c>
      <c r="L79" s="5">
        <f t="shared" si="3"/>
        <v>18543371.533461906</v>
      </c>
    </row>
    <row r="80" spans="1:12" x14ac:dyDescent="0.2">
      <c r="A80" s="1">
        <v>2025</v>
      </c>
      <c r="B80" s="3" t="s">
        <v>19</v>
      </c>
      <c r="C80" s="1" t="s">
        <v>13</v>
      </c>
      <c r="D80" s="1" t="str">
        <f t="shared" si="5"/>
        <v>2024 AAFS 3 Demand Constant RR</v>
      </c>
      <c r="E80" s="1" t="s">
        <v>20</v>
      </c>
      <c r="F80" s="1" t="s">
        <v>24</v>
      </c>
      <c r="G80" s="1" t="s">
        <v>25</v>
      </c>
      <c r="H80" s="2">
        <f t="shared" si="2"/>
        <v>0.42032268491719482</v>
      </c>
      <c r="I80" s="2">
        <v>0.78781391741226159</v>
      </c>
      <c r="J80" s="18">
        <f t="shared" si="4"/>
        <v>1.2081366023294564</v>
      </c>
      <c r="K80" s="3">
        <v>915.66539403960951</v>
      </c>
      <c r="L80" s="5">
        <f t="shared" si="3"/>
        <v>4862697</v>
      </c>
    </row>
    <row r="81" spans="1:12" x14ac:dyDescent="0.2">
      <c r="A81" s="1">
        <v>2026</v>
      </c>
      <c r="B81" s="3" t="s">
        <v>19</v>
      </c>
      <c r="C81" s="1" t="s">
        <v>13</v>
      </c>
      <c r="D81" s="1" t="str">
        <f t="shared" si="5"/>
        <v>2024 AAFS 3 Demand Constant RR</v>
      </c>
      <c r="E81" s="1" t="s">
        <v>20</v>
      </c>
      <c r="F81" s="1" t="s">
        <v>24</v>
      </c>
      <c r="G81" s="1" t="s">
        <v>25</v>
      </c>
      <c r="H81" s="2">
        <f t="shared" si="2"/>
        <v>0.39891887694622175</v>
      </c>
      <c r="I81" s="2">
        <v>0.84903163681055949</v>
      </c>
      <c r="J81" s="18">
        <f t="shared" si="4"/>
        <v>1.2479505137567812</v>
      </c>
      <c r="K81" s="3">
        <v>910.81749059743242</v>
      </c>
      <c r="L81" s="5">
        <f t="shared" si="3"/>
        <v>5130145.335</v>
      </c>
    </row>
    <row r="82" spans="1:12" x14ac:dyDescent="0.2">
      <c r="A82" s="1">
        <v>2027</v>
      </c>
      <c r="B82" s="3" t="s">
        <v>19</v>
      </c>
      <c r="C82" s="1" t="s">
        <v>13</v>
      </c>
      <c r="D82" s="1" t="str">
        <f t="shared" si="5"/>
        <v>2024 AAFS 3 Demand Constant RR</v>
      </c>
      <c r="E82" s="1" t="s">
        <v>20</v>
      </c>
      <c r="F82" s="1" t="s">
        <v>24</v>
      </c>
      <c r="G82" s="1" t="s">
        <v>25</v>
      </c>
      <c r="H82" s="2">
        <f t="shared" si="2"/>
        <v>0.36160487260877</v>
      </c>
      <c r="I82" s="2">
        <v>0.92169067243064606</v>
      </c>
      <c r="J82" s="18">
        <f t="shared" si="4"/>
        <v>1.2832955450394161</v>
      </c>
      <c r="K82" s="3">
        <v>899.42473754522257</v>
      </c>
      <c r="L82" s="5">
        <f t="shared" si="3"/>
        <v>5412303.3284249995</v>
      </c>
    </row>
    <row r="83" spans="1:12" x14ac:dyDescent="0.2">
      <c r="A83" s="1">
        <v>2028</v>
      </c>
      <c r="B83" s="3" t="s">
        <v>19</v>
      </c>
      <c r="C83" s="1" t="s">
        <v>13</v>
      </c>
      <c r="D83" s="1" t="str">
        <f t="shared" si="5"/>
        <v>2024 AAFS 3 Demand Constant RR</v>
      </c>
      <c r="E83" s="1" t="s">
        <v>20</v>
      </c>
      <c r="F83" s="1" t="s">
        <v>24</v>
      </c>
      <c r="G83" s="1" t="s">
        <v>25</v>
      </c>
      <c r="H83" s="2">
        <f t="shared" si="2"/>
        <v>0.4089028028437513</v>
      </c>
      <c r="I83" s="2">
        <v>1.0011240627548101</v>
      </c>
      <c r="J83" s="18">
        <f t="shared" si="4"/>
        <v>1.4100268655985615</v>
      </c>
      <c r="K83" s="3">
        <v>887.68096220376083</v>
      </c>
      <c r="L83" s="5">
        <f t="shared" si="3"/>
        <v>5709980.0114883743</v>
      </c>
    </row>
    <row r="84" spans="1:12" x14ac:dyDescent="0.2">
      <c r="A84" s="1">
        <v>2029</v>
      </c>
      <c r="B84" s="3" t="s">
        <v>19</v>
      </c>
      <c r="C84" s="1" t="s">
        <v>13</v>
      </c>
      <c r="D84" s="1" t="str">
        <f t="shared" si="5"/>
        <v>2024 AAFS 3 Demand Constant RR</v>
      </c>
      <c r="E84" s="1" t="s">
        <v>20</v>
      </c>
      <c r="F84" s="1" t="s">
        <v>24</v>
      </c>
      <c r="G84" s="1" t="s">
        <v>25</v>
      </c>
      <c r="H84" s="2">
        <f t="shared" si="2"/>
        <v>0.38117010929765083</v>
      </c>
      <c r="I84" s="2">
        <v>1.0945439996211133</v>
      </c>
      <c r="J84" s="18">
        <f t="shared" si="4"/>
        <v>1.4757141089187642</v>
      </c>
      <c r="K84" s="3">
        <v>870.37491702090711</v>
      </c>
      <c r="L84" s="5">
        <f t="shared" si="3"/>
        <v>6024028.9121202342</v>
      </c>
    </row>
    <row r="85" spans="1:12" x14ac:dyDescent="0.2">
      <c r="A85" s="1">
        <v>2030</v>
      </c>
      <c r="B85" s="3" t="s">
        <v>19</v>
      </c>
      <c r="C85" s="1" t="s">
        <v>13</v>
      </c>
      <c r="D85" s="1" t="str">
        <f t="shared" si="5"/>
        <v>2024 AAFS 3 Demand Constant RR</v>
      </c>
      <c r="E85" s="1" t="s">
        <v>20</v>
      </c>
      <c r="F85" s="1" t="s">
        <v>24</v>
      </c>
      <c r="G85" s="1" t="s">
        <v>25</v>
      </c>
      <c r="H85" s="2">
        <f t="shared" si="2"/>
        <v>0.37757636290725344</v>
      </c>
      <c r="I85" s="2">
        <v>1.2010275236490791</v>
      </c>
      <c r="J85" s="18">
        <f t="shared" si="4"/>
        <v>1.5786038865563325</v>
      </c>
      <c r="K85" s="3">
        <v>850.31808599022713</v>
      </c>
      <c r="L85" s="5">
        <f t="shared" si="3"/>
        <v>6355350.5022868467</v>
      </c>
    </row>
    <row r="86" spans="1:12" x14ac:dyDescent="0.2">
      <c r="A86" s="1">
        <v>2031</v>
      </c>
      <c r="B86" s="3" t="s">
        <v>19</v>
      </c>
      <c r="C86" s="1" t="s">
        <v>13</v>
      </c>
      <c r="D86" s="1" t="str">
        <f t="shared" si="5"/>
        <v>2024 AAFS 3 Demand Constant RR</v>
      </c>
      <c r="E86" s="1" t="s">
        <v>20</v>
      </c>
      <c r="F86" s="1" t="s">
        <v>24</v>
      </c>
      <c r="G86" s="1" t="s">
        <v>25</v>
      </c>
      <c r="H86" s="2">
        <f t="shared" si="2"/>
        <v>0.39518145775694219</v>
      </c>
      <c r="I86" s="2">
        <v>1.3182501721338309</v>
      </c>
      <c r="J86" s="18">
        <f t="shared" si="4"/>
        <v>1.713431629890773</v>
      </c>
      <c r="K86" s="3">
        <v>830.48410603897526</v>
      </c>
      <c r="L86" s="5">
        <f t="shared" si="3"/>
        <v>6704894.7799126226</v>
      </c>
    </row>
    <row r="87" spans="1:12" x14ac:dyDescent="0.2">
      <c r="A87" s="1">
        <v>2032</v>
      </c>
      <c r="B87" s="3" t="s">
        <v>19</v>
      </c>
      <c r="C87" s="1" t="s">
        <v>13</v>
      </c>
      <c r="D87" s="1" t="str">
        <f t="shared" si="5"/>
        <v>2024 AAFS 3 Demand Constant RR</v>
      </c>
      <c r="E87" s="1" t="s">
        <v>20</v>
      </c>
      <c r="F87" s="1" t="s">
        <v>24</v>
      </c>
      <c r="G87" s="1" t="s">
        <v>25</v>
      </c>
      <c r="H87" s="2">
        <f t="shared" si="2"/>
        <v>0.43546275981049942</v>
      </c>
      <c r="I87" s="2">
        <v>1.4496981180187705</v>
      </c>
      <c r="J87" s="18">
        <f t="shared" si="4"/>
        <v>1.8851608778292699</v>
      </c>
      <c r="K87" s="3">
        <v>809.55502382627424</v>
      </c>
      <c r="L87" s="5">
        <f t="shared" si="3"/>
        <v>7073663.9928078167</v>
      </c>
    </row>
    <row r="88" spans="1:12" x14ac:dyDescent="0.2">
      <c r="A88" s="1">
        <v>2033</v>
      </c>
      <c r="B88" s="3" t="s">
        <v>19</v>
      </c>
      <c r="C88" s="1" t="s">
        <v>13</v>
      </c>
      <c r="D88" s="1" t="str">
        <f t="shared" si="5"/>
        <v>2024 AAFS 3 Demand Constant RR</v>
      </c>
      <c r="E88" s="1" t="s">
        <v>20</v>
      </c>
      <c r="F88" s="1" t="s">
        <v>24</v>
      </c>
      <c r="G88" s="1" t="s">
        <v>25</v>
      </c>
      <c r="H88" s="2">
        <f t="shared" si="2"/>
        <v>0.46555619326316988</v>
      </c>
      <c r="I88" s="2">
        <v>1.5951943220834719</v>
      </c>
      <c r="J88" s="18">
        <f t="shared" si="4"/>
        <v>2.0607505153466419</v>
      </c>
      <c r="K88" s="3">
        <v>788.68782659186024</v>
      </c>
      <c r="L88" s="5">
        <f t="shared" si="3"/>
        <v>7462715.5124122463</v>
      </c>
    </row>
    <row r="89" spans="1:12" x14ac:dyDescent="0.2">
      <c r="A89" s="1">
        <v>2034</v>
      </c>
      <c r="B89" s="3" t="s">
        <v>19</v>
      </c>
      <c r="C89" s="1" t="s">
        <v>13</v>
      </c>
      <c r="D89" s="1" t="str">
        <f t="shared" si="5"/>
        <v>2024 AAFS 3 Demand Constant RR</v>
      </c>
      <c r="E89" s="1" t="s">
        <v>20</v>
      </c>
      <c r="F89" s="1" t="s">
        <v>24</v>
      </c>
      <c r="G89" s="1" t="s">
        <v>25</v>
      </c>
      <c r="H89" s="2">
        <f t="shared" si="2"/>
        <v>0.44770776723274097</v>
      </c>
      <c r="I89" s="2">
        <v>1.7567535095441948</v>
      </c>
      <c r="J89" s="18">
        <f t="shared" si="4"/>
        <v>2.2044612767769358</v>
      </c>
      <c r="K89" s="3">
        <v>767.71970582980043</v>
      </c>
      <c r="L89" s="5">
        <f t="shared" si="3"/>
        <v>7873164.8655949198</v>
      </c>
    </row>
    <row r="90" spans="1:12" x14ac:dyDescent="0.2">
      <c r="A90" s="1">
        <v>2035</v>
      </c>
      <c r="B90" s="3" t="s">
        <v>19</v>
      </c>
      <c r="C90" s="1" t="s">
        <v>13</v>
      </c>
      <c r="D90" s="1" t="str">
        <f t="shared" si="5"/>
        <v>2024 AAFS 3 Demand Constant RR</v>
      </c>
      <c r="E90" s="1" t="s">
        <v>20</v>
      </c>
      <c r="F90" s="1" t="s">
        <v>24</v>
      </c>
      <c r="G90" s="1" t="s">
        <v>25</v>
      </c>
      <c r="H90" s="2">
        <f t="shared" si="2"/>
        <v>0.42377580121550951</v>
      </c>
      <c r="I90" s="2">
        <v>1.9400524241067068</v>
      </c>
      <c r="J90" s="18">
        <f t="shared" si="4"/>
        <v>2.3638282253222163</v>
      </c>
      <c r="K90" s="3">
        <v>745.23773600240315</v>
      </c>
      <c r="L90" s="5">
        <f t="shared" si="3"/>
        <v>8306188.9332026402</v>
      </c>
    </row>
    <row r="91" spans="1:12" x14ac:dyDescent="0.2">
      <c r="A91" s="1">
        <v>2036</v>
      </c>
      <c r="B91" s="3" t="s">
        <v>19</v>
      </c>
      <c r="C91" s="1" t="s">
        <v>13</v>
      </c>
      <c r="D91" s="1" t="str">
        <f t="shared" si="5"/>
        <v>2024 AAFS 3 Demand Constant RR</v>
      </c>
      <c r="E91" s="1" t="s">
        <v>20</v>
      </c>
      <c r="F91" s="1" t="s">
        <v>24</v>
      </c>
      <c r="G91" s="1" t="s">
        <v>25</v>
      </c>
      <c r="H91" s="2">
        <f t="shared" si="2"/>
        <v>0.42282063014120519</v>
      </c>
      <c r="I91" s="2">
        <v>2.1504653344940086</v>
      </c>
      <c r="J91" s="18">
        <f t="shared" si="4"/>
        <v>2.5732859646352138</v>
      </c>
      <c r="K91" s="3">
        <v>720.72675215812319</v>
      </c>
      <c r="L91" s="5">
        <f t="shared" si="3"/>
        <v>8763029.3245287854</v>
      </c>
    </row>
    <row r="92" spans="1:12" x14ac:dyDescent="0.2">
      <c r="A92" s="1">
        <v>2037</v>
      </c>
      <c r="B92" s="3" t="s">
        <v>19</v>
      </c>
      <c r="C92" s="1" t="s">
        <v>13</v>
      </c>
      <c r="D92" s="1" t="str">
        <f t="shared" si="5"/>
        <v>2024 AAFS 3 Demand Constant RR</v>
      </c>
      <c r="E92" s="1" t="s">
        <v>20</v>
      </c>
      <c r="F92" s="1" t="s">
        <v>24</v>
      </c>
      <c r="G92" s="1" t="s">
        <v>25</v>
      </c>
      <c r="H92" s="2">
        <f t="shared" si="2"/>
        <v>0.46000795551513057</v>
      </c>
      <c r="I92" s="2">
        <v>2.3918463396785157</v>
      </c>
      <c r="J92" s="18">
        <f t="shared" si="4"/>
        <v>2.8518542951936463</v>
      </c>
      <c r="K92" s="3">
        <v>694.64769417638638</v>
      </c>
      <c r="L92" s="5">
        <f t="shared" si="3"/>
        <v>9244995.9373778682</v>
      </c>
    </row>
    <row r="93" spans="1:12" x14ac:dyDescent="0.2">
      <c r="A93" s="1">
        <v>2038</v>
      </c>
      <c r="B93" s="3" t="s">
        <v>19</v>
      </c>
      <c r="C93" s="1" t="s">
        <v>13</v>
      </c>
      <c r="D93" s="1" t="str">
        <f t="shared" si="5"/>
        <v>2024 AAFS 3 Demand Constant RR</v>
      </c>
      <c r="E93" s="1" t="s">
        <v>20</v>
      </c>
      <c r="F93" s="1" t="s">
        <v>24</v>
      </c>
      <c r="G93" s="1" t="s">
        <v>25</v>
      </c>
      <c r="H93" s="2">
        <f t="shared" ref="H93:H105" si="6">H67</f>
        <v>0.51456587682669719</v>
      </c>
      <c r="I93" s="2">
        <v>2.6710810897171355</v>
      </c>
      <c r="J93" s="18">
        <f t="shared" si="4"/>
        <v>3.1856469665438327</v>
      </c>
      <c r="K93" s="3">
        <v>666.81534707268167</v>
      </c>
      <c r="L93" s="5">
        <f t="shared" ref="L93:L105" si="7">L67</f>
        <v>9753470.7139336504</v>
      </c>
    </row>
    <row r="94" spans="1:12" x14ac:dyDescent="0.2">
      <c r="A94" s="1">
        <v>2039</v>
      </c>
      <c r="B94" s="3" t="s">
        <v>19</v>
      </c>
      <c r="C94" s="1" t="s">
        <v>13</v>
      </c>
      <c r="D94" s="1" t="str">
        <f t="shared" si="5"/>
        <v>2024 AAFS 3 Demand Constant RR</v>
      </c>
      <c r="E94" s="1" t="s">
        <v>20</v>
      </c>
      <c r="F94" s="1" t="s">
        <v>24</v>
      </c>
      <c r="G94" s="1" t="s">
        <v>25</v>
      </c>
      <c r="H94" s="2">
        <f t="shared" si="6"/>
        <v>0.45348281983617966</v>
      </c>
      <c r="I94" s="2">
        <v>2.964386133281367</v>
      </c>
      <c r="J94" s="18">
        <f t="shared" si="4"/>
        <v>3.4178689531175466</v>
      </c>
      <c r="K94" s="3">
        <v>644.09906950489324</v>
      </c>
      <c r="L94" s="5">
        <f t="shared" si="7"/>
        <v>10289911.6032</v>
      </c>
    </row>
    <row r="95" spans="1:12" x14ac:dyDescent="0.2">
      <c r="A95" s="1">
        <v>2040</v>
      </c>
      <c r="B95" s="3" t="s">
        <v>19</v>
      </c>
      <c r="C95" s="1" t="s">
        <v>13</v>
      </c>
      <c r="D95" s="1" t="str">
        <f t="shared" si="5"/>
        <v>2024 AAFS 3 Demand Constant RR</v>
      </c>
      <c r="E95" s="1" t="s">
        <v>20</v>
      </c>
      <c r="F95" s="1" t="s">
        <v>24</v>
      </c>
      <c r="G95" s="1" t="s">
        <v>25</v>
      </c>
      <c r="H95" s="2">
        <f t="shared" si="6"/>
        <v>0.46820443741504958</v>
      </c>
      <c r="I95" s="2">
        <v>3.2673062318284338</v>
      </c>
      <c r="J95" s="18">
        <f t="shared" si="4"/>
        <v>3.7355106692434834</v>
      </c>
      <c r="K95" s="3">
        <v>626.45861944856028</v>
      </c>
      <c r="L95" s="5">
        <f t="shared" si="7"/>
        <v>10855856.741376</v>
      </c>
    </row>
    <row r="96" spans="1:12" x14ac:dyDescent="0.2">
      <c r="A96" s="1">
        <v>2041</v>
      </c>
      <c r="B96" s="3" t="s">
        <v>19</v>
      </c>
      <c r="C96" s="1" t="s">
        <v>13</v>
      </c>
      <c r="D96" s="1" t="str">
        <f t="shared" si="5"/>
        <v>2024 AAFS 3 Demand Constant RR</v>
      </c>
      <c r="E96" s="1" t="s">
        <v>20</v>
      </c>
      <c r="F96" s="1" t="s">
        <v>24</v>
      </c>
      <c r="G96" s="1" t="s">
        <v>25</v>
      </c>
      <c r="H96" s="2">
        <f t="shared" si="6"/>
        <v>0.47495294185069048</v>
      </c>
      <c r="I96" s="2">
        <v>3.5710156279187322</v>
      </c>
      <c r="J96" s="18">
        <f t="shared" si="4"/>
        <v>4.045968569769423</v>
      </c>
      <c r="K96" s="3">
        <v>614.44818360535919</v>
      </c>
      <c r="L96" s="5">
        <f t="shared" si="7"/>
        <v>11452928.862151679</v>
      </c>
    </row>
    <row r="97" spans="1:12" x14ac:dyDescent="0.2">
      <c r="A97" s="1">
        <v>2042</v>
      </c>
      <c r="B97" s="3" t="s">
        <v>19</v>
      </c>
      <c r="C97" s="1" t="s">
        <v>13</v>
      </c>
      <c r="D97" s="1" t="str">
        <f t="shared" si="5"/>
        <v>2024 AAFS 3 Demand Constant RR</v>
      </c>
      <c r="E97" s="1" t="s">
        <v>20</v>
      </c>
      <c r="F97" s="1" t="s">
        <v>24</v>
      </c>
      <c r="G97" s="1" t="s">
        <v>25</v>
      </c>
      <c r="H97" s="2">
        <f t="shared" si="6"/>
        <v>0.51637407407114533</v>
      </c>
      <c r="I97" s="2">
        <v>3.8932824987309469</v>
      </c>
      <c r="J97" s="18">
        <f t="shared" si="4"/>
        <v>4.409656572802092</v>
      </c>
      <c r="K97" s="3">
        <v>604.16544644119915</v>
      </c>
      <c r="L97" s="5">
        <f t="shared" si="7"/>
        <v>12082839.949570021</v>
      </c>
    </row>
    <row r="98" spans="1:12" x14ac:dyDescent="0.2">
      <c r="A98" s="1">
        <v>2043</v>
      </c>
      <c r="B98" s="3" t="s">
        <v>19</v>
      </c>
      <c r="C98" s="1" t="s">
        <v>13</v>
      </c>
      <c r="D98" s="1" t="str">
        <f t="shared" si="5"/>
        <v>2024 AAFS 3 Demand Constant RR</v>
      </c>
      <c r="E98" s="1" t="s">
        <v>20</v>
      </c>
      <c r="F98" s="1" t="s">
        <v>24</v>
      </c>
      <c r="G98" s="1" t="s">
        <v>25</v>
      </c>
      <c r="H98" s="2">
        <f t="shared" si="6"/>
        <v>0.45061179332571727</v>
      </c>
      <c r="I98" s="2">
        <v>4.2479525948117507</v>
      </c>
      <c r="J98" s="18">
        <f t="shared" si="4"/>
        <v>4.6985643881374681</v>
      </c>
      <c r="K98" s="3">
        <v>593.5904766670053</v>
      </c>
      <c r="L98" s="5">
        <f t="shared" si="7"/>
        <v>12747396.146796372</v>
      </c>
    </row>
    <row r="99" spans="1:12" x14ac:dyDescent="0.2">
      <c r="A99" s="1">
        <v>2044</v>
      </c>
      <c r="B99" s="3" t="s">
        <v>19</v>
      </c>
      <c r="C99" s="1" t="s">
        <v>13</v>
      </c>
      <c r="D99" s="1" t="str">
        <f t="shared" si="5"/>
        <v>2024 AAFS 3 Demand Constant RR</v>
      </c>
      <c r="E99" s="1" t="s">
        <v>20</v>
      </c>
      <c r="F99" s="1" t="s">
        <v>24</v>
      </c>
      <c r="G99" s="1" t="s">
        <v>25</v>
      </c>
      <c r="H99" s="2">
        <f t="shared" si="6"/>
        <v>0.46432488859086113</v>
      </c>
      <c r="I99" s="2">
        <v>4.6314611466694169</v>
      </c>
      <c r="J99" s="18">
        <f t="shared" si="4"/>
        <v>5.0957860352602777</v>
      </c>
      <c r="K99" s="3">
        <v>583.63771233645139</v>
      </c>
      <c r="L99" s="5">
        <f t="shared" si="7"/>
        <v>13448502.934870172</v>
      </c>
    </row>
    <row r="100" spans="1:12" x14ac:dyDescent="0.2">
      <c r="A100" s="1">
        <v>2045</v>
      </c>
      <c r="B100" s="3" t="s">
        <v>19</v>
      </c>
      <c r="C100" s="1" t="s">
        <v>13</v>
      </c>
      <c r="D100" s="1" t="str">
        <f t="shared" si="5"/>
        <v>2024 AAFS 3 Demand Constant RR</v>
      </c>
      <c r="E100" s="1" t="s">
        <v>20</v>
      </c>
      <c r="F100" s="1" t="s">
        <v>24</v>
      </c>
      <c r="G100" s="1" t="s">
        <v>25</v>
      </c>
      <c r="H100" s="2">
        <f t="shared" si="6"/>
        <v>0.49308588431374639</v>
      </c>
      <c r="I100" s="2">
        <v>5.0432818243860735</v>
      </c>
      <c r="J100" s="18">
        <f t="shared" si="4"/>
        <v>5.53636770869982</v>
      </c>
      <c r="K100" s="3">
        <v>574.5699640206177</v>
      </c>
      <c r="L100" s="5">
        <f t="shared" si="7"/>
        <v>14188170.596288031</v>
      </c>
    </row>
    <row r="101" spans="1:12" x14ac:dyDescent="0.2">
      <c r="A101" s="1">
        <v>2046</v>
      </c>
      <c r="B101" s="3" t="s">
        <v>19</v>
      </c>
      <c r="C101" s="1" t="s">
        <v>13</v>
      </c>
      <c r="D101" s="1" t="str">
        <f t="shared" si="5"/>
        <v>2024 AAFS 3 Demand Constant RR</v>
      </c>
      <c r="E101" s="1" t="s">
        <v>20</v>
      </c>
      <c r="F101" s="1" t="s">
        <v>24</v>
      </c>
      <c r="G101" s="1" t="s">
        <v>25</v>
      </c>
      <c r="H101" s="2">
        <f t="shared" si="6"/>
        <v>0.49390307754194734</v>
      </c>
      <c r="I101" s="2">
        <v>5.4762821072586982</v>
      </c>
      <c r="J101" s="18">
        <f t="shared" si="4"/>
        <v>5.9701851848006458</v>
      </c>
      <c r="K101" s="3">
        <v>567.23775547018204</v>
      </c>
      <c r="L101" s="5">
        <f t="shared" si="7"/>
        <v>14968519.979083871</v>
      </c>
    </row>
    <row r="102" spans="1:12" x14ac:dyDescent="0.2">
      <c r="A102" s="1">
        <v>2047</v>
      </c>
      <c r="B102" s="3" t="s">
        <v>19</v>
      </c>
      <c r="C102" s="1" t="s">
        <v>13</v>
      </c>
      <c r="D102" s="1" t="str">
        <f t="shared" si="5"/>
        <v>2024 AAFS 3 Demand Constant RR</v>
      </c>
      <c r="E102" s="1" t="s">
        <v>20</v>
      </c>
      <c r="F102" s="1" t="s">
        <v>24</v>
      </c>
      <c r="G102" s="1" t="s">
        <v>25</v>
      </c>
      <c r="H102" s="2">
        <f t="shared" si="6"/>
        <v>0.45043048646855255</v>
      </c>
      <c r="I102" s="2">
        <v>5.9497281845378875</v>
      </c>
      <c r="J102" s="18">
        <f t="shared" si="4"/>
        <v>6.40015867100644</v>
      </c>
      <c r="K102" s="3">
        <v>559.69135958137474</v>
      </c>
      <c r="L102" s="5">
        <f t="shared" si="7"/>
        <v>15791788.577933483</v>
      </c>
    </row>
    <row r="103" spans="1:12" x14ac:dyDescent="0.2">
      <c r="A103" s="1">
        <v>2048</v>
      </c>
      <c r="B103" s="3" t="s">
        <v>19</v>
      </c>
      <c r="C103" s="1" t="s">
        <v>13</v>
      </c>
      <c r="D103" s="1" t="str">
        <f t="shared" si="5"/>
        <v>2024 AAFS 3 Demand Constant RR</v>
      </c>
      <c r="E103" s="1" t="s">
        <v>20</v>
      </c>
      <c r="F103" s="1" t="s">
        <v>24</v>
      </c>
      <c r="G103" s="1" t="s">
        <v>25</v>
      </c>
      <c r="H103" s="2">
        <f t="shared" si="6"/>
        <v>0.46818453309586233</v>
      </c>
      <c r="I103" s="2">
        <v>6.4709863201292839</v>
      </c>
      <c r="J103" s="18">
        <f t="shared" si="4"/>
        <v>6.9391708532251464</v>
      </c>
      <c r="K103" s="3">
        <v>551.65814066469181</v>
      </c>
      <c r="L103" s="5">
        <f t="shared" si="7"/>
        <v>16660336.949719824</v>
      </c>
    </row>
    <row r="104" spans="1:12" x14ac:dyDescent="0.2">
      <c r="A104" s="1">
        <v>2049</v>
      </c>
      <c r="B104" s="3" t="s">
        <v>19</v>
      </c>
      <c r="C104" s="1" t="s">
        <v>13</v>
      </c>
      <c r="D104" s="1" t="str">
        <f t="shared" si="5"/>
        <v>2024 AAFS 3 Demand Constant RR</v>
      </c>
      <c r="E104" s="1" t="s">
        <v>20</v>
      </c>
      <c r="F104" s="1" t="s">
        <v>24</v>
      </c>
      <c r="G104" s="1" t="s">
        <v>25</v>
      </c>
      <c r="H104" s="2">
        <f t="shared" si="6"/>
        <v>0.46550725195995413</v>
      </c>
      <c r="I104" s="2">
        <v>7.0392198441958715</v>
      </c>
      <c r="J104" s="18">
        <f t="shared" si="4"/>
        <v>7.5047270961558254</v>
      </c>
      <c r="K104" s="3">
        <v>543.63920585060703</v>
      </c>
      <c r="L104" s="5">
        <f t="shared" si="7"/>
        <v>17576655.481954414</v>
      </c>
    </row>
    <row r="105" spans="1:12" x14ac:dyDescent="0.2">
      <c r="A105" s="1">
        <v>2050</v>
      </c>
      <c r="B105" s="3" t="s">
        <v>19</v>
      </c>
      <c r="C105" s="1" t="s">
        <v>13</v>
      </c>
      <c r="D105" s="1" t="str">
        <f t="shared" si="5"/>
        <v>2024 AAFS 3 Demand Constant RR</v>
      </c>
      <c r="E105" s="1" t="s">
        <v>20</v>
      </c>
      <c r="F105" s="1" t="s">
        <v>24</v>
      </c>
      <c r="G105" s="1" t="s">
        <v>25</v>
      </c>
      <c r="H105" s="2">
        <f t="shared" si="6"/>
        <v>0.44366242421892194</v>
      </c>
      <c r="I105" s="2">
        <v>7.6591068391162693</v>
      </c>
      <c r="J105" s="18">
        <f t="shared" si="4"/>
        <v>8.1027692633351904</v>
      </c>
      <c r="K105" s="3">
        <v>535.61404428262063</v>
      </c>
      <c r="L105" s="5">
        <f t="shared" si="7"/>
        <v>18543371.533461906</v>
      </c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67c814-4b34-462c-a21d-c185ff6548d2">
      <UserInfo>
        <DisplayName/>
        <AccountId xsi:nil="true"/>
        <AccountType/>
      </UserInfo>
    </SharedWithUsers>
    <lcf76f155ced4ddcb4097134ff3c332f xmlns="785685f2-c2e1-4352-89aa-3faca8eaba52">
      <Terms xmlns="http://schemas.microsoft.com/office/infopath/2007/PartnerControls"/>
    </lcf76f155ced4ddcb4097134ff3c332f>
    <TaxCatchAll xmlns="5067c814-4b34-462c-a21d-c185ff6548d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4" ma:contentTypeDescription="Create a new document." ma:contentTypeScope="" ma:versionID="57cf3cd6669b1cfe83e8e9bc783239d5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81a7f8ac8c037b2f603dc3544a5cb163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f794d55-4fb4-471e-a0cd-31a48ab56575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893757-2746-4D79-ADEC-71923BDB11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E3DFDC-2945-477E-B4CE-4228E38CE67C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85685f2-c2e1-4352-89aa-3faca8eaba52"/>
    <ds:schemaRef ds:uri="http://schemas.microsoft.com/office/2006/documentManagement/types"/>
    <ds:schemaRef ds:uri="http://schemas.microsoft.com/office/2006/metadata/properties"/>
    <ds:schemaRef ds:uri="http://purl.org/dc/elements/1.1/"/>
    <ds:schemaRef ds:uri="5067c814-4b34-462c-a21d-c185ff6548d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76F1538-2A7F-4129-B3D5-4EC8672825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PG&amp;E</vt:lpstr>
      <vt:lpstr>PG&amp;E Res</vt:lpstr>
      <vt:lpstr>PG&amp;E Com</vt:lpstr>
      <vt:lpstr>PG&amp;E Ind</vt:lpstr>
      <vt:lpstr>PG&amp;E EG_LT</vt:lpstr>
      <vt:lpstr>PG&amp;E EG_BB</vt:lpstr>
      <vt:lpstr>SoCalGas</vt:lpstr>
      <vt:lpstr>SoCalGas Res</vt:lpstr>
      <vt:lpstr>SoCalGas Com</vt:lpstr>
      <vt:lpstr>SoCalGas Ind</vt:lpstr>
      <vt:lpstr>SoCalGas EG</vt:lpstr>
      <vt:lpstr>SoCalGas BTS</vt:lpstr>
      <vt:lpstr>SoCalGas Wholesale</vt:lpstr>
      <vt:lpstr>SDG&amp;E</vt:lpstr>
      <vt:lpstr>SDG&amp;E Res</vt:lpstr>
      <vt:lpstr>SDG&amp;E Com</vt:lpstr>
      <vt:lpstr>SDG&amp;E Ind</vt:lpstr>
      <vt:lpstr>SDG&amp;E EG</vt:lpstr>
      <vt:lpstr>Commodity Prices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Dixon, Anthony@Energy</dc:creator>
  <cp:keywords/>
  <dc:description/>
  <cp:lastModifiedBy>Zhang, Ning@Energy</cp:lastModifiedBy>
  <cp:revision/>
  <dcterms:created xsi:type="dcterms:W3CDTF">2024-12-11T22:32:45Z</dcterms:created>
  <dcterms:modified xsi:type="dcterms:W3CDTF">2026-04-07T17:37:23Z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0x01010061DC9A153AAEEE45BACE06E01F8272AC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