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fxao\Downloads\"/>
    </mc:Choice>
  </mc:AlternateContent>
  <xr:revisionPtr revIDLastSave="0" documentId="13_ncr:1_{53BF874A-872D-4C54-B8FC-84E2E8A41242}" xr6:coauthVersionLast="47" xr6:coauthVersionMax="47" xr10:uidLastSave="{00000000-0000-0000-0000-000000000000}"/>
  <bookViews>
    <workbookView xWindow="-80" yWindow="740" windowWidth="19290" windowHeight="11150" tabRatio="838" activeTab="16" xr2:uid="{00000000-000D-0000-FFFF-FFFF00000000}"/>
  </bookViews>
  <sheets>
    <sheet name="Cover" sheetId="1" r:id="rId1"/>
    <sheet name="FormsList&amp;FilerInfo" sheetId="2" r:id="rId2"/>
    <sheet name="Form 1.1a" sheetId="36" state="hidden" r:id="rId3"/>
    <sheet name="Form 1.1b" sheetId="3" state="hidden" r:id="rId4"/>
    <sheet name="Form 1.2" sheetId="5" state="hidden" r:id="rId5"/>
    <sheet name="Form 1.3" sheetId="6" state="hidden" r:id="rId6"/>
    <sheet name="Form 1.4" sheetId="7" state="hidden" r:id="rId7"/>
    <sheet name="Form 1.5" sheetId="8" state="hidden" r:id="rId8"/>
    <sheet name="Form 1.6a" sheetId="9" state="hidden" r:id="rId9"/>
    <sheet name="Form 2.1" sheetId="17" state="hidden" r:id="rId10"/>
    <sheet name="Form 2.2" sheetId="18" state="hidden" r:id="rId11"/>
    <sheet name="Form 2.3" sheetId="19" state="hidden" r:id="rId12"/>
    <sheet name="Form 3" sheetId="45" state="hidden" r:id="rId13"/>
    <sheet name="Form 4" sheetId="32" state="hidden" r:id="rId14"/>
    <sheet name="Form 8.1a (IOU)" sheetId="46" r:id="rId15"/>
    <sheet name="Form 8.1b (Bundled)" sheetId="38" r:id="rId16"/>
    <sheet name="Form 8.1b (Departed Load)" sheetId="47" r:id="rId17"/>
  </sheets>
  <definedNames>
    <definedName name="_Order1" localSheetId="8" hidden="1">0</definedName>
    <definedName name="_Order1" hidden="1">255</definedName>
    <definedName name="_Order2" localSheetId="8" hidden="1">0</definedName>
    <definedName name="_Order2" hidden="1">255</definedName>
    <definedName name="ComName" localSheetId="2">#REF!</definedName>
    <definedName name="ComName" localSheetId="3">#REF!</definedName>
    <definedName name="ComName" localSheetId="4">#REF!</definedName>
    <definedName name="ComName" localSheetId="14">#REF!</definedName>
    <definedName name="ComName" localSheetId="15">#REF!</definedName>
    <definedName name="ComName" localSheetId="16">#REF!</definedName>
    <definedName name="ComName">#REF!</definedName>
    <definedName name="CoName" localSheetId="2">#REF!</definedName>
    <definedName name="CoName" localSheetId="3">#REF!</definedName>
    <definedName name="CoName" localSheetId="4">#REF!</definedName>
    <definedName name="coname" localSheetId="12">#REF!</definedName>
    <definedName name="CoName" localSheetId="14">#REF!</definedName>
    <definedName name="CoName" localSheetId="15">#REF!</definedName>
    <definedName name="CoName" localSheetId="16">#REF!</definedName>
    <definedName name="CoName">'FormsList&amp;FilerInfo'!$B$2</definedName>
    <definedName name="filedate">'FormsList&amp;FilerInfo'!$B$3</definedName>
    <definedName name="_xlnm.Print_Area" localSheetId="0">Cover!$A$1:$B$21</definedName>
    <definedName name="_xlnm.Print_Area" localSheetId="2">'Form 1.1a'!$B$1:$J$18</definedName>
    <definedName name="_xlnm.Print_Area" localSheetId="3">'Form 1.1b'!$B$1:$J$18</definedName>
    <definedName name="_xlnm.Print_Area" localSheetId="4">'Form 1.2'!$B$1:$J$17</definedName>
    <definedName name="_xlnm.Print_Area" localSheetId="5">'Form 1.3'!$B$1:$K$19</definedName>
    <definedName name="_xlnm.Print_Area" localSheetId="7">'Form 1.5'!$B$1:$F$18</definedName>
    <definedName name="_xlnm.Print_Area" localSheetId="8">'Form 1.6a'!$A$1:$L$38</definedName>
    <definedName name="_xlnm.Print_Area" localSheetId="12">'Form 3'!$B$6:$T$57</definedName>
    <definedName name="_xlnm.Print_Area" localSheetId="1">'FormsList&amp;FilerInfo'!$A$1:$C$24</definedName>
    <definedName name="_xlnm.Print_Titles" localSheetId="8">'Form 1.6a'!$14:$18</definedName>
    <definedName name="_xlnm.Print_Titles" localSheetId="9">'Form 2.1'!$B:$B,'Form 2.1'!$2:$8</definedName>
    <definedName name="_xlnm.Print_Titles" localSheetId="11">'Form 2.3'!$B:$B,'Form 2.3'!$2:$8</definedName>
    <definedName name="_xlnm.Print_Titles" localSheetId="12">'Form 3'!$B:$D,'Form 3'!$6:$7</definedName>
    <definedName name="pv">'Form 3'!$B$6:$T$55</definedName>
    <definedName name="Z_2C54E754_4594_47E3_AFE9_B28C28B63E5C_.wvu.PrintArea" localSheetId="0" hidden="1">Cover!$A$1:$B$21</definedName>
    <definedName name="Z_2C54E754_4594_47E3_AFE9_B28C28B63E5C_.wvu.PrintArea" localSheetId="2" hidden="1">'Form 1.1a'!$B$1:$J$18</definedName>
    <definedName name="Z_2C54E754_4594_47E3_AFE9_B28C28B63E5C_.wvu.PrintArea" localSheetId="3" hidden="1">'Form 1.1b'!$B$1:$J$18</definedName>
    <definedName name="Z_2C54E754_4594_47E3_AFE9_B28C28B63E5C_.wvu.PrintArea" localSheetId="4" hidden="1">'Form 1.2'!$B$1:$J$17</definedName>
    <definedName name="Z_2C54E754_4594_47E3_AFE9_B28C28B63E5C_.wvu.PrintArea" localSheetId="5" hidden="1">'Form 1.3'!$B$1:$K$19</definedName>
    <definedName name="Z_2C54E754_4594_47E3_AFE9_B28C28B63E5C_.wvu.PrintArea" localSheetId="6" hidden="1">'Form 1.4'!$B$1:$K$18</definedName>
    <definedName name="Z_2C54E754_4594_47E3_AFE9_B28C28B63E5C_.wvu.PrintArea" localSheetId="7" hidden="1">'Form 1.5'!$B$1:$F$18</definedName>
    <definedName name="Z_2C54E754_4594_47E3_AFE9_B28C28B63E5C_.wvu.PrintArea" localSheetId="8" hidden="1">'Form 1.6a'!$A$1:$L$38</definedName>
    <definedName name="Z_2C54E754_4594_47E3_AFE9_B28C28B63E5C_.wvu.PrintArea" localSheetId="9" hidden="1">'Form 2.1'!$B$1:$J$16</definedName>
    <definedName name="Z_2C54E754_4594_47E3_AFE9_B28C28B63E5C_.wvu.PrintArea" localSheetId="10" hidden="1">'Form 2.2'!$B$1:$J$16</definedName>
    <definedName name="Z_2C54E754_4594_47E3_AFE9_B28C28B63E5C_.wvu.PrintArea" localSheetId="11" hidden="1">'Form 2.3'!$B$1:$J$16</definedName>
    <definedName name="Z_2C54E754_4594_47E3_AFE9_B28C28B63E5C_.wvu.PrintArea" localSheetId="14" hidden="1">'Form 8.1a (IOU)'!$C$1:$Q$76</definedName>
    <definedName name="Z_2C54E754_4594_47E3_AFE9_B28C28B63E5C_.wvu.PrintArea" localSheetId="15" hidden="1">'Form 8.1b (Bundled)'!$A$1:$O$31</definedName>
    <definedName name="Z_2C54E754_4594_47E3_AFE9_B28C28B63E5C_.wvu.PrintArea" localSheetId="16" hidden="1">'Form 8.1b (Departed Load)'!$A$1:$O$11</definedName>
    <definedName name="Z_2C54E754_4594_47E3_AFE9_B28C28B63E5C_.wvu.PrintArea" localSheetId="1" hidden="1">'FormsList&amp;FilerInfo'!$A$1:$C$24</definedName>
    <definedName name="Z_2C54E754_4594_47E3_AFE9_B28C28B63E5C_.wvu.PrintTitles" localSheetId="8" hidden="1">'Form 1.6a'!$14:$18</definedName>
    <definedName name="Z_2C54E754_4594_47E3_AFE9_B28C28B63E5C_.wvu.PrintTitles" localSheetId="9" hidden="1">'Form 2.1'!$B:$B,'Form 2.1'!$2:$8</definedName>
    <definedName name="Z_2C54E754_4594_47E3_AFE9_B28C28B63E5C_.wvu.PrintTitles" localSheetId="11" hidden="1">'Form 2.3'!$B:$B,'Form 2.3'!$2:$8</definedName>
    <definedName name="Z_64245E33_E577_4C25_9B98_21C112E84FF6_.wvu.PrintArea" localSheetId="0" hidden="1">Cover!$A$1:$B$21</definedName>
    <definedName name="Z_64245E33_E577_4C25_9B98_21C112E84FF6_.wvu.PrintArea" localSheetId="2" hidden="1">'Form 1.1a'!$B$1:$J$18</definedName>
    <definedName name="Z_64245E33_E577_4C25_9B98_21C112E84FF6_.wvu.PrintArea" localSheetId="3" hidden="1">'Form 1.1b'!$B$1:$J$18</definedName>
    <definedName name="Z_64245E33_E577_4C25_9B98_21C112E84FF6_.wvu.PrintArea" localSheetId="4" hidden="1">'Form 1.2'!$B$1:$J$17</definedName>
    <definedName name="Z_64245E33_E577_4C25_9B98_21C112E84FF6_.wvu.PrintArea" localSheetId="5" hidden="1">'Form 1.3'!$B$1:$K$19</definedName>
    <definedName name="Z_64245E33_E577_4C25_9B98_21C112E84FF6_.wvu.PrintArea" localSheetId="6" hidden="1">'Form 1.4'!$B$1:$K$18</definedName>
    <definedName name="Z_64245E33_E577_4C25_9B98_21C112E84FF6_.wvu.PrintArea" localSheetId="7" hidden="1">'Form 1.5'!$B$1:$F$18</definedName>
    <definedName name="Z_64245E33_E577_4C25_9B98_21C112E84FF6_.wvu.PrintArea" localSheetId="8" hidden="1">'Form 1.6a'!$A$1:$L$38</definedName>
    <definedName name="Z_64245E33_E577_4C25_9B98_21C112E84FF6_.wvu.PrintArea" localSheetId="9" hidden="1">'Form 2.1'!$B$1:$J$16</definedName>
    <definedName name="Z_64245E33_E577_4C25_9B98_21C112E84FF6_.wvu.PrintArea" localSheetId="10" hidden="1">'Form 2.2'!$B$1:$J$16</definedName>
    <definedName name="Z_64245E33_E577_4C25_9B98_21C112E84FF6_.wvu.PrintArea" localSheetId="11" hidden="1">'Form 2.3'!$B$1:$J$16</definedName>
    <definedName name="Z_64245E33_E577_4C25_9B98_21C112E84FF6_.wvu.PrintArea" localSheetId="14" hidden="1">'Form 8.1a (IOU)'!$C$1:$Q$76</definedName>
    <definedName name="Z_64245E33_E577_4C25_9B98_21C112E84FF6_.wvu.PrintArea" localSheetId="15" hidden="1">'Form 8.1b (Bundled)'!$A$1:$O$31</definedName>
    <definedName name="Z_64245E33_E577_4C25_9B98_21C112E84FF6_.wvu.PrintArea" localSheetId="16" hidden="1">'Form 8.1b (Departed Load)'!$A$1:$O$11</definedName>
    <definedName name="Z_64245E33_E577_4C25_9B98_21C112E84FF6_.wvu.PrintArea" localSheetId="1" hidden="1">'FormsList&amp;FilerInfo'!$A$1:$C$24</definedName>
    <definedName name="Z_64245E33_E577_4C25_9B98_21C112E84FF6_.wvu.PrintTitles" localSheetId="8" hidden="1">'Form 1.6a'!$14:$18</definedName>
    <definedName name="Z_64245E33_E577_4C25_9B98_21C112E84FF6_.wvu.PrintTitles" localSheetId="9" hidden="1">'Form 2.1'!$B:$B,'Form 2.1'!$2:$8</definedName>
    <definedName name="Z_64245E33_E577_4C25_9B98_21C112E84FF6_.wvu.PrintTitles" localSheetId="11" hidden="1">'Form 2.3'!$B:$B,'Form 2.3'!$2:$8</definedName>
    <definedName name="Z_C3E70234_FA18_40E7_B25F_218A5F7D2EA2_.wvu.PrintArea" localSheetId="0" hidden="1">Cover!$A$1:$B$21</definedName>
    <definedName name="Z_C3E70234_FA18_40E7_B25F_218A5F7D2EA2_.wvu.PrintArea" localSheetId="2" hidden="1">'Form 1.1a'!$A$1:$J$18</definedName>
    <definedName name="Z_C3E70234_FA18_40E7_B25F_218A5F7D2EA2_.wvu.PrintArea" localSheetId="3" hidden="1">'Form 1.1b'!$A$1:$J$18</definedName>
    <definedName name="Z_C3E70234_FA18_40E7_B25F_218A5F7D2EA2_.wvu.PrintArea" localSheetId="4" hidden="1">'Form 1.2'!$A$1:$J$18</definedName>
    <definedName name="Z_C3E70234_FA18_40E7_B25F_218A5F7D2EA2_.wvu.PrintArea" localSheetId="5" hidden="1">'Form 1.3'!$A$1:$K$19</definedName>
    <definedName name="Z_C3E70234_FA18_40E7_B25F_218A5F7D2EA2_.wvu.PrintArea" localSheetId="6" hidden="1">'Form 1.4'!$A$1:$L$18</definedName>
    <definedName name="Z_C3E70234_FA18_40E7_B25F_218A5F7D2EA2_.wvu.PrintArea" localSheetId="7" hidden="1">'Form 1.5'!$A$1:$F$19</definedName>
    <definedName name="Z_C3E70234_FA18_40E7_B25F_218A5F7D2EA2_.wvu.PrintArea" localSheetId="8" hidden="1">'Form 1.6a'!$A$1:$L$42</definedName>
    <definedName name="Z_C3E70234_FA18_40E7_B25F_218A5F7D2EA2_.wvu.PrintArea" localSheetId="9" hidden="1">'Form 2.1'!$B$1:$J$18</definedName>
    <definedName name="Z_C3E70234_FA18_40E7_B25F_218A5F7D2EA2_.wvu.PrintArea" localSheetId="10" hidden="1">'Form 2.2'!$B$1:$J$18</definedName>
    <definedName name="Z_C3E70234_FA18_40E7_B25F_218A5F7D2EA2_.wvu.PrintArea" localSheetId="11" hidden="1">'Form 2.3'!$B$1:$J$18</definedName>
    <definedName name="Z_C3E70234_FA18_40E7_B25F_218A5F7D2EA2_.wvu.PrintArea" localSheetId="14" hidden="1">'Form 8.1a (IOU)'!$C$1:$S$77</definedName>
    <definedName name="Z_C3E70234_FA18_40E7_B25F_218A5F7D2EA2_.wvu.PrintArea" localSheetId="15" hidden="1">'Form 8.1b (Bundled)'!$A$1:$O$31</definedName>
    <definedName name="Z_C3E70234_FA18_40E7_B25F_218A5F7D2EA2_.wvu.PrintArea" localSheetId="16" hidden="1">'Form 8.1b (Departed Load)'!$A$1:$O$11</definedName>
    <definedName name="Z_C3E70234_FA18_40E7_B25F_218A5F7D2EA2_.wvu.PrintArea" localSheetId="1" hidden="1">'FormsList&amp;FilerInfo'!$A$1:$C$24</definedName>
    <definedName name="Z_C3E70234_FA18_40E7_B25F_218A5F7D2EA2_.wvu.PrintTitles" localSheetId="8" hidden="1">'Form 1.6a'!$14:$18</definedName>
    <definedName name="Z_C3E70234_FA18_40E7_B25F_218A5F7D2EA2_.wvu.PrintTitles" localSheetId="9" hidden="1">'Form 2.1'!$B:$B,'Form 2.1'!$2:$8</definedName>
    <definedName name="Z_C3E70234_FA18_40E7_B25F_218A5F7D2EA2_.wvu.PrintTitles" localSheetId="11" hidden="1">'Form 2.3'!$B:$B,'Form 2.3'!$2:$8</definedName>
    <definedName name="Z_DC437496_B10F_474B_8F6E_F19B4DA7C026_.wvu.PrintArea" localSheetId="0" hidden="1">Cover!$A$1:$B$21</definedName>
    <definedName name="Z_DC437496_B10F_474B_8F6E_F19B4DA7C026_.wvu.PrintArea" localSheetId="2" hidden="1">'Form 1.1a'!$A$1:$J$18</definedName>
    <definedName name="Z_DC437496_B10F_474B_8F6E_F19B4DA7C026_.wvu.PrintArea" localSheetId="3" hidden="1">'Form 1.1b'!$A$1:$J$18</definedName>
    <definedName name="Z_DC437496_B10F_474B_8F6E_F19B4DA7C026_.wvu.PrintArea" localSheetId="4" hidden="1">'Form 1.2'!$A$1:$J$18</definedName>
    <definedName name="Z_DC437496_B10F_474B_8F6E_F19B4DA7C026_.wvu.PrintArea" localSheetId="5" hidden="1">'Form 1.3'!$A$1:$K$19</definedName>
    <definedName name="Z_DC437496_B10F_474B_8F6E_F19B4DA7C026_.wvu.PrintArea" localSheetId="6" hidden="1">'Form 1.4'!$A$1:$L$18</definedName>
    <definedName name="Z_DC437496_B10F_474B_8F6E_F19B4DA7C026_.wvu.PrintArea" localSheetId="7" hidden="1">'Form 1.5'!$A$1:$F$19</definedName>
    <definedName name="Z_DC437496_B10F_474B_8F6E_F19B4DA7C026_.wvu.PrintArea" localSheetId="8" hidden="1">'Form 1.6a'!$A$1:$L$42</definedName>
    <definedName name="Z_DC437496_B10F_474B_8F6E_F19B4DA7C026_.wvu.PrintArea" localSheetId="9" hidden="1">'Form 2.1'!$B$1:$J$18</definedName>
    <definedName name="Z_DC437496_B10F_474B_8F6E_F19B4DA7C026_.wvu.PrintArea" localSheetId="10" hidden="1">'Form 2.2'!$B$1:$J$18</definedName>
    <definedName name="Z_DC437496_B10F_474B_8F6E_F19B4DA7C026_.wvu.PrintArea" localSheetId="11" hidden="1">'Form 2.3'!$B$1:$J$18</definedName>
    <definedName name="Z_DC437496_B10F_474B_8F6E_F19B4DA7C026_.wvu.PrintArea" localSheetId="14" hidden="1">'Form 8.1a (IOU)'!$C$1:$S$77</definedName>
    <definedName name="Z_DC437496_B10F_474B_8F6E_F19B4DA7C026_.wvu.PrintArea" localSheetId="15" hidden="1">'Form 8.1b (Bundled)'!$A$1:$O$31</definedName>
    <definedName name="Z_DC437496_B10F_474B_8F6E_F19B4DA7C026_.wvu.PrintArea" localSheetId="16" hidden="1">'Form 8.1b (Departed Load)'!$A$1:$O$11</definedName>
    <definedName name="Z_DC437496_B10F_474B_8F6E_F19B4DA7C026_.wvu.PrintArea" localSheetId="1" hidden="1">'FormsList&amp;FilerInfo'!$A$1:$C$24</definedName>
    <definedName name="Z_DC437496_B10F_474B_8F6E_F19B4DA7C026_.wvu.PrintTitles" localSheetId="8" hidden="1">'Form 1.6a'!$14:$18</definedName>
    <definedName name="Z_DC437496_B10F_474B_8F6E_F19B4DA7C026_.wvu.PrintTitles" localSheetId="9" hidden="1">'Form 2.1'!$B:$B,'Form 2.1'!$2:$8</definedName>
    <definedName name="Z_DC437496_B10F_474B_8F6E_F19B4DA7C026_.wvu.PrintTitles" localSheetId="11" hidden="1">'Form 2.3'!$B:$B,'Form 2.3'!$2:$8</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38" l="1"/>
  <c r="D31" i="38"/>
  <c r="E31" i="38"/>
  <c r="F31" i="38"/>
  <c r="G31" i="38"/>
  <c r="H31" i="38"/>
  <c r="I31" i="38"/>
  <c r="J31" i="38"/>
  <c r="K31" i="38"/>
  <c r="L31" i="38"/>
  <c r="M31" i="38"/>
  <c r="N31" i="38"/>
  <c r="O31" i="38"/>
  <c r="B31" i="38"/>
  <c r="C30" i="38"/>
  <c r="D30" i="38"/>
  <c r="E30" i="38"/>
  <c r="F30" i="38"/>
  <c r="G30" i="38"/>
  <c r="H30" i="38"/>
  <c r="I30" i="38"/>
  <c r="J30" i="38"/>
  <c r="K30" i="38"/>
  <c r="L30" i="38"/>
  <c r="M30" i="38"/>
  <c r="N30" i="38"/>
  <c r="O30" i="38"/>
  <c r="B30" i="38"/>
  <c r="C23" i="38"/>
  <c r="D23" i="38"/>
  <c r="E23" i="38"/>
  <c r="F23" i="38"/>
  <c r="G23" i="38"/>
  <c r="H23" i="38"/>
  <c r="I23" i="38"/>
  <c r="J23" i="38"/>
  <c r="K23" i="38"/>
  <c r="L23" i="38"/>
  <c r="M23" i="38"/>
  <c r="N23" i="38"/>
  <c r="O23" i="38"/>
  <c r="B23" i="38"/>
  <c r="O16" i="38"/>
  <c r="C16" i="38"/>
  <c r="D16" i="38"/>
  <c r="E16" i="38"/>
  <c r="F16" i="38"/>
  <c r="G16" i="38"/>
  <c r="H16" i="38"/>
  <c r="I16" i="38"/>
  <c r="J16" i="38"/>
  <c r="K16" i="38"/>
  <c r="L16" i="38"/>
  <c r="M16" i="38"/>
  <c r="N16" i="38"/>
  <c r="B16" i="38"/>
  <c r="J12" i="36" l="1"/>
  <c r="J13" i="36"/>
  <c r="J14" i="36"/>
  <c r="J15" i="36"/>
  <c r="J16" i="36"/>
  <c r="J17" i="36"/>
  <c r="J18" i="36"/>
  <c r="J19" i="36"/>
  <c r="J20" i="36"/>
  <c r="J21" i="36"/>
  <c r="J22" i="36"/>
  <c r="J11" i="36"/>
  <c r="J10" i="36"/>
  <c r="J9" i="36"/>
  <c r="J12" i="3"/>
  <c r="J13" i="3"/>
  <c r="J14" i="3"/>
  <c r="J15" i="3"/>
  <c r="J16" i="3"/>
  <c r="J17" i="3"/>
  <c r="J18" i="3"/>
  <c r="J19" i="3"/>
  <c r="J20" i="3"/>
  <c r="J21" i="3"/>
  <c r="J22" i="3"/>
  <c r="J11" i="3"/>
  <c r="J10" i="3"/>
  <c r="J9" i="3"/>
  <c r="K11" i="6"/>
  <c r="K12" i="6"/>
  <c r="K13" i="6"/>
  <c r="K14" i="6"/>
  <c r="K15" i="6"/>
  <c r="K16" i="6"/>
  <c r="K17" i="6"/>
  <c r="K18" i="6"/>
  <c r="K19" i="6"/>
  <c r="K20" i="6"/>
  <c r="K21" i="6"/>
  <c r="K22" i="6"/>
  <c r="K23" i="6"/>
  <c r="K10" i="6"/>
  <c r="B22" i="2"/>
  <c r="B20" i="2" l="1"/>
  <c r="B10" i="2"/>
  <c r="C2" i="46"/>
  <c r="A2" i="47"/>
  <c r="B2" i="45" l="1"/>
  <c r="C21" i="7" l="1"/>
  <c r="K21" i="7" s="1"/>
  <c r="C22" i="7"/>
  <c r="K22" i="7" s="1"/>
  <c r="G20" i="5"/>
  <c r="J20" i="5" s="1"/>
  <c r="G21" i="5"/>
  <c r="J21" i="5" s="1"/>
  <c r="C9" i="7"/>
  <c r="K9" i="7" s="1"/>
  <c r="C10" i="7"/>
  <c r="K10" i="7" s="1"/>
  <c r="G8" i="5"/>
  <c r="J8" i="5" s="1"/>
  <c r="G9" i="5"/>
  <c r="J9" i="5" s="1"/>
  <c r="A2" i="38" l="1"/>
  <c r="B2" i="17"/>
  <c r="A2" i="32"/>
  <c r="B2" i="19"/>
  <c r="A2" i="9"/>
  <c r="B2" i="8"/>
  <c r="B2" i="7"/>
  <c r="B2" i="6"/>
  <c r="B2" i="5"/>
  <c r="B2" i="3"/>
  <c r="B2" i="36"/>
  <c r="B11" i="2" l="1"/>
  <c r="F2" i="18" l="1"/>
  <c r="B6" i="19" l="1"/>
  <c r="B7" i="18"/>
  <c r="C11" i="7"/>
  <c r="K11" i="7" s="1"/>
  <c r="C12" i="7"/>
  <c r="K12" i="7" s="1"/>
  <c r="C13" i="7"/>
  <c r="K13" i="7" s="1"/>
  <c r="C14" i="7"/>
  <c r="K14" i="7" s="1"/>
  <c r="C15" i="7"/>
  <c r="K15" i="7" s="1"/>
  <c r="C16" i="7"/>
  <c r="K16" i="7" s="1"/>
  <c r="C17" i="7"/>
  <c r="K17" i="7" s="1"/>
  <c r="C18" i="7"/>
  <c r="K18" i="7" s="1"/>
  <c r="C19" i="7"/>
  <c r="K19" i="7" s="1"/>
  <c r="C20" i="7"/>
  <c r="K20" i="7" s="1"/>
  <c r="G10" i="5"/>
  <c r="J10" i="5" s="1"/>
  <c r="G11" i="5"/>
  <c r="J11" i="5" s="1"/>
  <c r="G12" i="5"/>
  <c r="J12" i="5" s="1"/>
  <c r="G13" i="5"/>
  <c r="J13" i="5" s="1"/>
  <c r="G14" i="5"/>
  <c r="J14" i="5" s="1"/>
  <c r="G15" i="5"/>
  <c r="J15" i="5" s="1"/>
  <c r="G16" i="5"/>
  <c r="J16" i="5" s="1"/>
  <c r="G17" i="5"/>
  <c r="J17" i="5" s="1"/>
  <c r="G18" i="5"/>
  <c r="J18" i="5" s="1"/>
  <c r="G19" i="5"/>
  <c r="J19" i="5" s="1"/>
  <c r="B12" i="2"/>
  <c r="B13" i="2"/>
  <c r="B14" i="2"/>
  <c r="B15" i="2"/>
  <c r="B16" i="2"/>
  <c r="B17" i="2"/>
  <c r="B18" i="2"/>
  <c r="B19" i="2"/>
  <c r="B8" i="47" l="1"/>
  <c r="B9" i="38"/>
  <c r="C8" i="47" l="1"/>
  <c r="C9" i="38"/>
  <c r="D8" i="47" l="1"/>
  <c r="D9" i="38"/>
  <c r="F9" i="38" l="1"/>
  <c r="F8" i="47"/>
  <c r="G9" i="38" l="1"/>
  <c r="G8" i="47"/>
  <c r="H8" i="47" l="1"/>
  <c r="H9" i="38"/>
  <c r="I9" i="38" l="1"/>
  <c r="I8" i="47"/>
  <c r="J9" i="38" l="1"/>
  <c r="J8" i="47"/>
  <c r="K9" i="38" l="1"/>
  <c r="K8" i="47"/>
  <c r="L9" i="38" l="1"/>
  <c r="L8" i="47"/>
  <c r="M9" i="38" l="1"/>
  <c r="M8" i="47"/>
  <c r="N9" i="38" l="1"/>
  <c r="N8" i="47"/>
  <c r="E9" i="38" l="1"/>
  <c r="E8" i="47"/>
  <c r="O9" i="38"/>
  <c r="O8" i="47"/>
</calcChain>
</file>

<file path=xl/sharedStrings.xml><?xml version="1.0" encoding="utf-8"?>
<sst xmlns="http://schemas.openxmlformats.org/spreadsheetml/2006/main" count="415" uniqueCount="241">
  <si>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</si>
  <si>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</si>
  <si>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</si>
  <si>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</si>
  <si>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</si>
  <si>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</si>
  <si>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</si>
  <si>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</si>
  <si>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</si>
  <si>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</si>
  <si>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</si>
  <si>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</si>
  <si>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</si>
  <si>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</si>
  <si>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</si>
  <si>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</si>
  <si>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Investor Owned Utility Name:</t>
  </si>
  <si>
    <t>Date Submitted:</t>
  </si>
  <si>
    <t>Contact Information:</t>
  </si>
  <si>
    <t>IOU</t>
  </si>
  <si>
    <t>Form 1.1a</t>
  </si>
  <si>
    <t>X</t>
  </si>
  <si>
    <t>Form 1.1b</t>
  </si>
  <si>
    <t>Form 1.2</t>
  </si>
  <si>
    <t>Form 1.3</t>
  </si>
  <si>
    <t>Form 1.4</t>
  </si>
  <si>
    <t>Form 1.5</t>
  </si>
  <si>
    <t>Form 1.6a</t>
  </si>
  <si>
    <t>Form 2.1</t>
  </si>
  <si>
    <t>Form 2.2</t>
  </si>
  <si>
    <t>Form 2.3</t>
  </si>
  <si>
    <t>Form 3</t>
  </si>
  <si>
    <t>Form 4</t>
  </si>
  <si>
    <t>REPORT ON FORECAST METHODS AND MODELS</t>
  </si>
  <si>
    <t xml:space="preserve">Form 8.1a (IOU) </t>
  </si>
  <si>
    <t>Form 8.1b (Bundled)</t>
  </si>
  <si>
    <t>REVENUE REQUIREMENTS ALLOCATION</t>
  </si>
  <si>
    <t>Form 8.1b (Departed Load)</t>
  </si>
  <si>
    <t>REVENUE REQUIREMENTS ALLOCATION FOR DIRECT ACCESS AND CCA CUSTOMERS</t>
  </si>
  <si>
    <t>FORM 1.1a</t>
  </si>
  <si>
    <t>RETAIL SALES OF ELECTRICITY BY CLASS OR SECTOR (BUNDLED &amp; UNBUNDLED)</t>
  </si>
  <si>
    <t>(Report at GWh)</t>
  </si>
  <si>
    <t>(Modify the categories below as needed to be consistent with forecast method)</t>
  </si>
  <si>
    <t>YEAR</t>
  </si>
  <si>
    <t>RESIDENTIAL</t>
  </si>
  <si>
    <t>COMMERCIAL</t>
  </si>
  <si>
    <t>INDUSTRIAL</t>
  </si>
  <si>
    <t>AGRICULTURAL</t>
  </si>
  <si>
    <t>WATER PUMPING</t>
  </si>
  <si>
    <t>STREET-
LIGHTING</t>
  </si>
  <si>
    <t>TCU</t>
  </si>
  <si>
    <t>TOTAL</t>
  </si>
  <si>
    <t>FORM 1.1b</t>
  </si>
  <si>
    <t>RETAIL SALES OF ELECTRICITY BY CLASS OR SECTOR (BUNDLED)</t>
  </si>
  <si>
    <t>(Report as GWh)</t>
  </si>
  <si>
    <t>FORM 1.2</t>
  </si>
  <si>
    <t>TOTAL ENERGY TO SERVE LOAD</t>
  </si>
  <si>
    <t>SALES TO BUNDLED CUSTOMERS
(from 1.1b)</t>
  </si>
  <si>
    <t>DIRECT ACCESS (from 1.1a)</t>
  </si>
  <si>
    <t>COMMUNITY CHOICE AGGREGATORS (from 1.1a)</t>
  </si>
  <si>
    <t>OTHER 1
(Define and add additional columns as needed)</t>
  </si>
  <si>
    <t>TOTAL SALES</t>
  </si>
  <si>
    <t>LOSS FACTOR</t>
  </si>
  <si>
    <t>LOSSES</t>
  </si>
  <si>
    <t>FORM 1.3</t>
  </si>
  <si>
    <t>LSE COINCIDENT PEAK DEMAND BY SECTOR (Bundled Customers)</t>
  </si>
  <si>
    <t>(Report as MW)</t>
  </si>
  <si>
    <t>(Modify categories below to be consistent with sectors reported on Form 1.1)</t>
  </si>
  <si>
    <t>AGRICULTURE</t>
  </si>
  <si>
    <t>STREETLIGHTING</t>
  </si>
  <si>
    <t>TOTAL PEAK</t>
  </si>
  <si>
    <t>FORM 1.4</t>
  </si>
  <si>
    <t>DISTRIBUTION AREA COINCIDENT PEAK DEMAND</t>
  </si>
  <si>
    <t>BUNDLED CUSTOMER PEAK
(from 1.3)</t>
  </si>
  <si>
    <t>DIRECT ACCESS</t>
  </si>
  <si>
    <t>COMMUNITY CHOICE AGGREGATORS</t>
  </si>
  <si>
    <t>OTHER PUBLICLY OWNED DEPARTING LOAD</t>
  </si>
  <si>
    <t>OTHER (DEFINE)</t>
  </si>
  <si>
    <t>TOTAL PEAK DEMAND</t>
  </si>
  <si>
    <t>End User Peak Demand</t>
  </si>
  <si>
    <t>Losses</t>
  </si>
  <si>
    <t>FORM 1.5</t>
  </si>
  <si>
    <t>PEAK DEMAND WEATHER SCENARIOS</t>
  </si>
  <si>
    <t>(Report distribution area peak demand as MW)</t>
  </si>
  <si>
    <t>(Report all available cases)</t>
  </si>
  <si>
    <t>1-in-2 Temperatures</t>
  </si>
  <si>
    <t>1-in-5 Temperatures</t>
  </si>
  <si>
    <t>1-in-10 Temperatures</t>
  </si>
  <si>
    <t>1-in-20 Temperatures</t>
  </si>
  <si>
    <t xml:space="preserve">FORM 1.6a </t>
  </si>
  <si>
    <t>RECORDED LSE HOURLY  LOADS FOR 2023, 2024 and Forecast Loads for 2025</t>
  </si>
  <si>
    <t>This form is to be filled for each LSE in each control area and  TAC area (for loads in the CAISO) in which they serve load.</t>
  </si>
  <si>
    <t xml:space="preserve">Report actual hourly demand in calendar years 2023 and 2024, in megawatts, for each hour of the day. </t>
  </si>
  <si>
    <t xml:space="preserve">Begin each with the hour that ended at 1 a.m. on January 1.  </t>
  </si>
  <si>
    <t xml:space="preserve">Report forecasted hourly demand in calendar years 2025, in megawatts, for each hour of the day. </t>
  </si>
  <si>
    <t xml:space="preserve">The time basis should be Pacific Standard Time (PST) throughout the entire year. </t>
  </si>
  <si>
    <t xml:space="preserve">Identify the  Transmission Access Charge (TAC) Area (for load in the CAISO), or the control area in which the load is located. </t>
  </si>
  <si>
    <t>LSE Name:</t>
  </si>
  <si>
    <t>SCID:</t>
  </si>
  <si>
    <t>Balancing Authority Area / TAC AREA:</t>
  </si>
  <si>
    <t>Date (PST)</t>
  </si>
  <si>
    <t>Hour (PST)</t>
  </si>
  <si>
    <t>Bundled Load</t>
  </si>
  <si>
    <t>Bundled Losses</t>
  </si>
  <si>
    <t>Unbundled Load</t>
  </si>
  <si>
    <t>Unbundled Losses</t>
  </si>
  <si>
    <t>Other Load (Resale, Dep. Load)</t>
  </si>
  <si>
    <t>Total System Load</t>
  </si>
  <si>
    <t>Estimated Interruptible &amp; Demand Response (History only)</t>
  </si>
  <si>
    <t>Public Safety Power Shutoff Events (History only)</t>
  </si>
  <si>
    <t>Other Estimated Outages (History only)</t>
  </si>
  <si>
    <t>Distribution Service Area (Net Internal) Load</t>
  </si>
  <si>
    <t>FORM 2.1</t>
  </si>
  <si>
    <t>FORECAST ECONOMIC AND DEMOGRAPHIC ASSUMPTIONS</t>
  </si>
  <si>
    <t>(Projections for Service Area)</t>
  </si>
  <si>
    <t>(Modify categories below as needed to report actual drivers used for forecast)</t>
  </si>
  <si>
    <t>GDP DEFLATOR SERIES USED (define if applicable)</t>
  </si>
  <si>
    <t>POPULATION (1,000s)</t>
  </si>
  <si>
    <t>HOUSEHOLDS</t>
  </si>
  <si>
    <t>Gross State Product                 (Millions 20XX$)</t>
  </si>
  <si>
    <t>TOTAL NON-
AGRICULTURAL EMPLOYMENT (1,000s)</t>
  </si>
  <si>
    <t>PERSONAL INCOME</t>
  </si>
  <si>
    <t>TAXABLE SALES</t>
  </si>
  <si>
    <t>FLOORSPACE (MM SQFT)</t>
  </si>
  <si>
    <t>FORM 2.2</t>
  </si>
  <si>
    <t>ELECTRICITY RATE FORECAST</t>
  </si>
  <si>
    <t>(Report as real or nominal cents/kWh)</t>
  </si>
  <si>
    <t>DEFLATOR SERIES USED (define if applicable)</t>
  </si>
  <si>
    <t>Residential</t>
  </si>
  <si>
    <t>Commercial</t>
  </si>
  <si>
    <t>Industrial</t>
  </si>
  <si>
    <t>Agricultural</t>
  </si>
  <si>
    <t>Water Pumping</t>
  </si>
  <si>
    <t>Street Lighting</t>
  </si>
  <si>
    <t>FORM 2.3</t>
  </si>
  <si>
    <t>CUSTOMER COUNT &amp; OTHER FORECASTING INPUTS</t>
  </si>
  <si>
    <t>CUSTOMER COUNT</t>
  </si>
  <si>
    <t>Street lighting</t>
  </si>
  <si>
    <t>OTHER INPUTS</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</si>
  <si>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</si>
  <si>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</si>
  <si>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</si>
  <si>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</si>
  <si>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</si>
  <si>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</si>
  <si>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</si>
  <si>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</si>
  <si>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</si>
  <si>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Other</t>
  </si>
  <si>
    <t>PV</t>
  </si>
  <si>
    <t>Battery Storage</t>
  </si>
  <si>
    <t>Energy Efficiency</t>
  </si>
  <si>
    <t>Light-Duty Evs</t>
  </si>
  <si>
    <t>Medium/Heavy Evs</t>
  </si>
  <si>
    <t>Load-Modifying DR</t>
  </si>
  <si>
    <t>Building Electrification</t>
  </si>
  <si>
    <t>FORM 4</t>
  </si>
  <si>
    <t>FORM 8.1a (IOU)</t>
  </si>
  <si>
    <t>IOU REVENUE REQUIREMENTS BY MAJOR COST CATEGORIES/UNBUNDLED RATE COMPONENT</t>
  </si>
  <si>
    <t>(report in nominal dollars, thousands)</t>
  </si>
  <si>
    <t>Line Number</t>
  </si>
  <si>
    <t>Cost Category/ Rate Component</t>
  </si>
  <si>
    <t>GENERATION</t>
  </si>
  <si>
    <t>Utility owned/retained generation by fuel/resource type:</t>
  </si>
  <si>
    <t>Nuclear:</t>
  </si>
  <si>
    <t>Fuel</t>
  </si>
  <si>
    <t>Non-Fuel</t>
  </si>
  <si>
    <t>Conventional Hydroelectric:</t>
  </si>
  <si>
    <t>Hydroelectric Pumped Storage:</t>
  </si>
  <si>
    <t>Natural Gas-Fired:</t>
  </si>
  <si>
    <t>Average Fuel Price $/MMBtu</t>
  </si>
  <si>
    <t>Average Carbon Allowance Price $/MTCO2E</t>
  </si>
  <si>
    <t>Coal:</t>
  </si>
  <si>
    <t>RPS Eligible Renewables:</t>
  </si>
  <si>
    <t>Utility-Owned Generation Subtotal:</t>
  </si>
  <si>
    <t>Purchased Power</t>
  </si>
  <si>
    <t>Qualifying Facilities</t>
  </si>
  <si>
    <t>Non-QF Renewables</t>
  </si>
  <si>
    <t>New System Generation</t>
  </si>
  <si>
    <t>Other Contracts</t>
  </si>
  <si>
    <t>Residual Market Transactions:</t>
  </si>
  <si>
    <t>Payments to CAISO for Market Charges:</t>
  </si>
  <si>
    <t>Other Procurement Costs</t>
  </si>
  <si>
    <t>Balancing Accounts</t>
  </si>
  <si>
    <t>Diablo Canyon NBC</t>
  </si>
  <si>
    <t>GHG ALLOWANCE REVENUE RETURNS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</si>
  <si>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</si>
  <si>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</si>
  <si>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</si>
  <si>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</si>
  <si>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</si>
  <si>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</si>
  <si>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</si>
  <si>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</si>
  <si>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Base Distribution Revenue Requirement (Itemize by Track if applicable)</t>
  </si>
  <si>
    <t>Track 2</t>
  </si>
  <si>
    <t>Incremental Electric Capacity</t>
  </si>
  <si>
    <t>Incremental Wildfire Safety Costs</t>
  </si>
  <si>
    <t xml:space="preserve">Self-Generation Incentive Program </t>
  </si>
  <si>
    <t>Demand Response Programs</t>
  </si>
  <si>
    <t>Electrification Infrastructure/Programs</t>
  </si>
  <si>
    <t>Wildfire Event Memoranda Accounts</t>
  </si>
  <si>
    <t>Catastrophic Event Memoranda Accounts</t>
  </si>
  <si>
    <t>Other  (identify)</t>
  </si>
  <si>
    <t>Other Programs/Balancing Accounts</t>
  </si>
  <si>
    <t xml:space="preserve">DISTRIBUTION SUBTOTAL </t>
  </si>
  <si>
    <t>NUCLEAR DECOMMISSIONING</t>
  </si>
  <si>
    <t>PUBLIC PURPOSE PROGRAMS:</t>
  </si>
  <si>
    <t>Low-Income</t>
  </si>
  <si>
    <t>Electric Program Investment Charge</t>
  </si>
  <si>
    <t>PUBLIC PURPOSE PROGRAMS SUBTOTAL</t>
  </si>
  <si>
    <t>WILDFIRE FUND NONBYPASSABLE CHARGE</t>
  </si>
  <si>
    <t>Recovery Bonds (AB 1054 Securitization)</t>
  </si>
  <si>
    <t>COMPETITION TRANSITION CHARGE</t>
  </si>
  <si>
    <t>TAXES AND FRANCHISE FEES</t>
  </si>
  <si>
    <t xml:space="preserve">OTHER COSTS NOT ALREADY REPORTED </t>
  </si>
  <si>
    <t>TOTAL REVENUE REQUIREMENTS</t>
  </si>
  <si>
    <t>Notes:</t>
  </si>
  <si>
    <t>Generation RRQ includes an estimate of PG&amp;E's bundled customer share of future Department of Water Resources (DWR) procurement that the CPUC ordered DWR to pursue in D.24-08-064.</t>
  </si>
  <si>
    <t>Diablo Canyon NBC reflects the full RRQ associated with the extended operations of the Diablo Canyon Power Plant, which includes costs to be recovered from SCE and SDG&amp;E customers. The costs attributed to PG&amp;E service territory customers will be used in forms 8.1b.</t>
  </si>
  <si>
    <t>FORM 8.1b (BUNDLED)</t>
  </si>
  <si>
    <t>Total Revenue Requirements (From Form 8.1a)</t>
  </si>
  <si>
    <t>Total Generation Revenue Requirement:</t>
  </si>
  <si>
    <t>Residential/Domestic</t>
  </si>
  <si>
    <t xml:space="preserve"> Commercial</t>
  </si>
  <si>
    <t xml:space="preserve"> Industrial</t>
  </si>
  <si>
    <t>All Other Customer Classes</t>
  </si>
  <si>
    <t xml:space="preserve">GENERATION SUBTOTAL </t>
  </si>
  <si>
    <t>Total Distribution Revenue Requirement:</t>
  </si>
  <si>
    <t>All Other Revenue Requirements:</t>
  </si>
  <si>
    <t xml:space="preserve">"ALL OTHER" SUBTOTAL </t>
  </si>
  <si>
    <t>Total Revenue Requirements</t>
  </si>
  <si>
    <t>Note:  The total revenue requirement in Form 8.1b will not tie to the total reported in Form 8.1a due to statewide DCPP revenue requirements.</t>
  </si>
  <si>
    <t>FORM 8.1b (DEPARTED LOAD)</t>
  </si>
  <si>
    <t>Total Revenue Requirements for Direct Access Service Customers:</t>
  </si>
  <si>
    <t>Non-Residential</t>
  </si>
  <si>
    <t>Pacific Gas &amp; Electric Co.</t>
  </si>
  <si>
    <t>Fariya Ali, State Agency Relations</t>
  </si>
  <si>
    <t>300 Lakeside Dr., Oakland, CA</t>
  </si>
  <si>
    <t>415-635-7113</t>
  </si>
  <si>
    <t>fariya.ali@pge.com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</si>
</sst>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0.0"/>
    <numFmt numFmtId="173" formatCode="_(&quot;$&quot;* #,##0_);_(&quot;$&quot;* \(#,##0\);_(&quot;$&quot;* &quot;-&quot;??_);_(@_)"/>
  </numFmts>
  <fonts count="40" x14ac:knownFonts="1">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1"/>
      <color indexed="9"/>
      <name val="Arial"/>
      <family val="2"/>
    </font>
    <font>
      <sz val="11"/>
      <name val="Arial"/>
      <family val="2"/>
    </font>
    <font>
      <sz val="12"/>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2"/>
      <color theme="1"/>
      <name val="Arial"/>
      <family val="2"/>
    </font>
    <font>
      <b/>
      <sz val="14"/>
      <color theme="0"/>
      <name val="Arial"/>
      <family val="2"/>
    </font>
    <font>
      <sz val="12"/>
      <color theme="1"/>
      <name val="Arial"/>
      <family val="2"/>
    </font>
    <font>
      <b/>
      <sz val="11"/>
      <color theme="1"/>
      <name val="Calibri"/>
      <family val="2"/>
      <scheme val="minor"/>
    </font>
    <font>
      <sz val="10"/>
      <color theme="1"/>
      <name val="Calibri"/>
      <family val="2"/>
      <scheme val="minor"/>
    </font>
    <font>
      <sz val="12"/>
      <color rgb="FF000000"/>
      <name val="Arial"/>
      <family val="2"/>
    </font>
    <font>
      <b/>
      <i/>
      <sz val="12"/>
      <color rgb="FF000000"/>
      <name val="Arial"/>
      <family val="2"/>
    </font>
    <font>
      <sz val="8"/>
      <name val="Arial"/>
      <family val="2"/>
    </font>
    <font>
      <u/>
      <sz val="8"/>
      <color theme="10"/>
      <name val="Arial"/>
    </font>
  </fonts>
  <fills count="1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60"/>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
      <patternFill patternType="solid">
        <fgColor rgb="FFC0C0C0"/>
        <bgColor rgb="FF000000"/>
      </patternFill>
    </fill>
    <fill>
      <patternFill patternType="solid">
        <fgColor rgb="FFBFBFBF"/>
        <bgColor rgb="FF000000"/>
      </patternFill>
    </fill>
  </fills>
  <borders count="55">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thin">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s>
  <cellStyleXfs count="35">
    <xf numFmtId="0" fontId="0" fillId="0" borderId="0"/>
    <xf numFmtId="170" fontId="11"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2" fontId="5" fillId="0" borderId="0" applyFont="0" applyFill="0" applyBorder="0" applyAlignment="0" applyProtection="0"/>
    <xf numFmtId="38" fontId="6" fillId="3" borderId="0" applyNumberFormat="0" applyBorder="0" applyAlignment="0" applyProtection="0"/>
    <xf numFmtId="0" fontId="17"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5" fillId="0" borderId="0">
      <protection locked="0"/>
    </xf>
    <xf numFmtId="171" fontId="5" fillId="0" borderId="0">
      <protection locked="0"/>
    </xf>
    <xf numFmtId="0" fontId="18" fillId="0" borderId="2" applyNumberFormat="0" applyFill="0" applyAlignment="0" applyProtection="0"/>
    <xf numFmtId="10" fontId="6" fillId="4" borderId="3" applyNumberFormat="0" applyBorder="0" applyAlignment="0" applyProtection="0"/>
    <xf numFmtId="37" fontId="19" fillId="0" borderId="0"/>
    <xf numFmtId="164" fontId="20" fillId="0" borderId="0"/>
    <xf numFmtId="0" fontId="5" fillId="0" borderId="0"/>
    <xf numFmtId="0" fontId="25" fillId="0" borderId="0"/>
    <xf numFmtId="0" fontId="3" fillId="0" borderId="0"/>
    <xf numFmtId="0" fontId="7" fillId="0" borderId="0"/>
    <xf numFmtId="0" fontId="5"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6" fillId="5" borderId="0" applyNumberFormat="0" applyBorder="0" applyAlignment="0" applyProtection="0"/>
    <xf numFmtId="37" fontId="3" fillId="0" borderId="0"/>
    <xf numFmtId="3" fontId="21" fillId="0" borderId="2" applyProtection="0"/>
    <xf numFmtId="0" fontId="2" fillId="0" borderId="0"/>
    <xf numFmtId="0" fontId="1" fillId="0" borderId="0"/>
    <xf numFmtId="0" fontId="5" fillId="0" borderId="0"/>
    <xf numFmtId="43" fontId="1" fillId="0" borderId="0" applyFont="0" applyFill="0" applyBorder="0" applyAlignment="0" applyProtection="0"/>
    <xf numFmtId="44" fontId="38" fillId="0" borderId="0" applyFont="0" applyFill="0" applyBorder="0" applyAlignment="0" applyProtection="0"/>
    <xf numFmtId="0" fontId="39" fillId="0" borderId="0" applyNumberFormat="0" applyFill="0" applyBorder="0" applyAlignment="0" applyProtection="0"/>
  </cellStyleXfs>
  <cellXfs count="324">
    <xf numFmtId="0" fontId="0" fillId="0" borderId="0" xfId="0"/>
    <xf numFmtId="0" fontId="0" fillId="0" borderId="0" xfId="0" applyAlignment="1">
      <alignment horizontal="centerContinuous"/>
    </xf>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4" fillId="0" borderId="0" xfId="0" applyFont="1"/>
    <xf numFmtId="0" fontId="5" fillId="0" borderId="0" xfId="0" applyFont="1"/>
    <xf numFmtId="0" fontId="6" fillId="0" borderId="0" xfId="23" applyFont="1"/>
    <xf numFmtId="0" fontId="4" fillId="0" borderId="0" xfId="0" applyFont="1" applyAlignment="1">
      <alignment horizontal="centerContinuous"/>
    </xf>
    <xf numFmtId="0" fontId="0" fillId="0" borderId="3" xfId="0" applyBorder="1" applyAlignment="1" applyProtection="1">
      <alignment horizontal="center" wrapText="1"/>
      <protection locked="0"/>
    </xf>
    <xf numFmtId="0" fontId="10" fillId="0" borderId="0" xfId="0" applyFont="1"/>
    <xf numFmtId="3" fontId="0" fillId="0" borderId="6" xfId="0" applyNumberFormat="1" applyBorder="1"/>
    <xf numFmtId="0" fontId="0" fillId="6" borderId="3" xfId="0" applyFill="1" applyBorder="1" applyAlignment="1" applyProtection="1">
      <alignment horizontal="center" wrapText="1"/>
      <protection locked="0"/>
    </xf>
    <xf numFmtId="0" fontId="7" fillId="0" borderId="0" xfId="0" applyFont="1"/>
    <xf numFmtId="0" fontId="14" fillId="0" borderId="0" xfId="0" applyFont="1"/>
    <xf numFmtId="0" fontId="12" fillId="7" borderId="0" xfId="0" applyFont="1" applyFill="1" applyAlignment="1">
      <alignment horizontal="centerContinuous"/>
    </xf>
    <xf numFmtId="0" fontId="15" fillId="0" borderId="0" xfId="23" applyFont="1"/>
    <xf numFmtId="3" fontId="10" fillId="0" borderId="9" xfId="21" applyNumberFormat="1" applyFont="1" applyBorder="1" applyAlignment="1">
      <alignment horizontal="centerContinuous"/>
    </xf>
    <xf numFmtId="0" fontId="0" fillId="0" borderId="8" xfId="0" applyBorder="1" applyAlignment="1" applyProtection="1">
      <alignment horizontal="center" wrapText="1"/>
      <protection locked="0"/>
    </xf>
    <xf numFmtId="0" fontId="4" fillId="0" borderId="0" xfId="21" applyFont="1" applyAlignment="1">
      <alignment horizontal="centerContinuous"/>
    </xf>
    <xf numFmtId="3" fontId="0" fillId="0" borderId="3" xfId="0" applyNumberFormat="1" applyBorder="1" applyAlignment="1" applyProtection="1">
      <alignment horizontal="center" wrapText="1"/>
      <protection locked="0"/>
    </xf>
    <xf numFmtId="0" fontId="7" fillId="0" borderId="0" xfId="18" applyFont="1" applyAlignment="1">
      <alignment vertical="center"/>
    </xf>
    <xf numFmtId="0" fontId="5" fillId="0" borderId="0" xfId="18" applyAlignment="1">
      <alignment vertical="center"/>
    </xf>
    <xf numFmtId="0" fontId="5" fillId="0" borderId="0" xfId="18" applyAlignment="1">
      <alignment horizontal="left" vertical="center" indent="1"/>
    </xf>
    <xf numFmtId="0" fontId="4" fillId="0" borderId="0" xfId="18" applyFont="1" applyAlignment="1">
      <alignment horizontal="center" vertical="center"/>
    </xf>
    <xf numFmtId="0" fontId="14" fillId="0" borderId="0" xfId="18" applyFont="1" applyAlignment="1">
      <alignment horizontal="center" vertical="center"/>
    </xf>
    <xf numFmtId="0" fontId="14" fillId="0" borderId="0" xfId="18" applyFont="1" applyAlignment="1">
      <alignment horizontal="left" vertical="center" indent="1"/>
    </xf>
    <xf numFmtId="169" fontId="14" fillId="0" borderId="0" xfId="18" applyNumberFormat="1" applyFont="1" applyAlignment="1">
      <alignment horizontal="left" vertical="center"/>
    </xf>
    <xf numFmtId="169" fontId="14" fillId="0" borderId="0" xfId="18" applyNumberFormat="1" applyFont="1" applyAlignment="1">
      <alignment horizontal="center" vertical="center"/>
    </xf>
    <xf numFmtId="0" fontId="5" fillId="0" borderId="0" xfId="18" applyAlignment="1">
      <alignment horizontal="left" vertical="center"/>
    </xf>
    <xf numFmtId="0" fontId="14" fillId="0" borderId="0" xfId="18" applyFont="1" applyAlignment="1">
      <alignment vertical="center"/>
    </xf>
    <xf numFmtId="3" fontId="4" fillId="0" borderId="0" xfId="21" applyNumberFormat="1" applyFont="1" applyAlignment="1">
      <alignment horizontal="right" vertical="center"/>
    </xf>
    <xf numFmtId="3" fontId="4" fillId="0" borderId="0" xfId="21" applyNumberFormat="1" applyFont="1" applyAlignment="1">
      <alignment horizontal="center" vertical="center"/>
    </xf>
    <xf numFmtId="0" fontId="5" fillId="0" borderId="0" xfId="18" applyAlignment="1">
      <alignment horizontal="center" vertical="center"/>
    </xf>
    <xf numFmtId="165" fontId="0" fillId="0" borderId="0" xfId="2" applyNumberFormat="1" applyFont="1" applyBorder="1" applyAlignment="1">
      <alignment vertical="center"/>
    </xf>
    <xf numFmtId="0" fontId="9" fillId="0" borderId="13" xfId="18" applyFont="1" applyBorder="1" applyAlignment="1">
      <alignment horizontal="center" vertical="center" wrapText="1"/>
    </xf>
    <xf numFmtId="0" fontId="7" fillId="3" borderId="15" xfId="18" applyFont="1" applyFill="1" applyBorder="1" applyAlignment="1">
      <alignment vertical="top" wrapText="1"/>
    </xf>
    <xf numFmtId="0" fontId="7" fillId="3" borderId="16" xfId="18" applyFont="1" applyFill="1" applyBorder="1" applyAlignment="1">
      <alignment vertical="top" wrapText="1"/>
    </xf>
    <xf numFmtId="0" fontId="4" fillId="8" borderId="11" xfId="18" applyFont="1" applyFill="1" applyBorder="1" applyAlignment="1">
      <alignment horizontal="right" vertical="top" wrapText="1"/>
    </xf>
    <xf numFmtId="0" fontId="5" fillId="0" borderId="0" xfId="18"/>
    <xf numFmtId="0" fontId="7" fillId="3" borderId="23" xfId="18" applyFont="1" applyFill="1" applyBorder="1" applyAlignment="1">
      <alignment vertical="top" wrapText="1"/>
    </xf>
    <xf numFmtId="0" fontId="7" fillId="3" borderId="24" xfId="18" applyFont="1" applyFill="1" applyBorder="1" applyAlignment="1">
      <alignment vertical="top" wrapText="1"/>
    </xf>
    <xf numFmtId="0" fontId="23" fillId="0" borderId="26" xfId="18" applyFont="1" applyBorder="1" applyAlignment="1">
      <alignment vertical="top" shrinkToFit="1"/>
    </xf>
    <xf numFmtId="0" fontId="23" fillId="3" borderId="14" xfId="18" applyFont="1" applyFill="1" applyBorder="1" applyAlignment="1">
      <alignment vertical="top" wrapText="1"/>
    </xf>
    <xf numFmtId="0" fontId="7" fillId="3" borderId="0" xfId="18" applyFont="1" applyFill="1" applyAlignment="1">
      <alignment vertical="top" wrapText="1"/>
    </xf>
    <xf numFmtId="0" fontId="7" fillId="3" borderId="12" xfId="18" applyFont="1" applyFill="1" applyBorder="1" applyAlignment="1">
      <alignment vertical="top" wrapText="1"/>
    </xf>
    <xf numFmtId="0" fontId="23" fillId="0" borderId="17" xfId="18" applyFont="1" applyBorder="1" applyAlignment="1">
      <alignment horizontal="right" vertical="top" wrapText="1"/>
    </xf>
    <xf numFmtId="0" fontId="23" fillId="0" borderId="20" xfId="18" applyFont="1" applyBorder="1" applyAlignment="1">
      <alignment horizontal="right" vertical="top" wrapText="1"/>
    </xf>
    <xf numFmtId="0" fontId="23" fillId="0" borderId="19" xfId="18" applyFont="1" applyBorder="1" applyAlignment="1">
      <alignment horizontal="right" vertical="top" wrapText="1"/>
    </xf>
    <xf numFmtId="0" fontId="4" fillId="0" borderId="29" xfId="18" applyFont="1" applyBorder="1" applyAlignment="1">
      <alignment horizontal="right" vertical="top" wrapText="1"/>
    </xf>
    <xf numFmtId="0" fontId="23" fillId="3" borderId="13" xfId="18" applyFont="1" applyFill="1" applyBorder="1" applyAlignment="1">
      <alignment vertical="top" wrapText="1"/>
    </xf>
    <xf numFmtId="0" fontId="4" fillId="0" borderId="0" xfId="18" applyFont="1"/>
    <xf numFmtId="0" fontId="12" fillId="9" borderId="14" xfId="18" applyFont="1" applyFill="1" applyBorder="1" applyAlignment="1">
      <alignment vertical="top" wrapText="1"/>
    </xf>
    <xf numFmtId="0" fontId="9" fillId="3" borderId="14" xfId="18" applyFont="1" applyFill="1" applyBorder="1" applyAlignment="1">
      <alignment horizontal="left" vertical="top" shrinkToFit="1"/>
    </xf>
    <xf numFmtId="0" fontId="4" fillId="3" borderId="35" xfId="18" applyFont="1" applyFill="1" applyBorder="1" applyAlignment="1">
      <alignment vertical="top"/>
    </xf>
    <xf numFmtId="0" fontId="4" fillId="3" borderId="31" xfId="18" applyFont="1" applyFill="1" applyBorder="1" applyAlignment="1">
      <alignment vertical="top"/>
    </xf>
    <xf numFmtId="0" fontId="9" fillId="0" borderId="36" xfId="18" applyFont="1" applyBorder="1" applyAlignment="1">
      <alignment horizontal="left" vertical="top" shrinkToFit="1"/>
    </xf>
    <xf numFmtId="0" fontId="4" fillId="0" borderId="23" xfId="18" applyFont="1" applyBorder="1" applyAlignment="1">
      <alignment vertical="top"/>
    </xf>
    <xf numFmtId="0" fontId="4" fillId="0" borderId="24" xfId="18" applyFont="1" applyBorder="1" applyAlignment="1">
      <alignment vertical="top"/>
    </xf>
    <xf numFmtId="0" fontId="9" fillId="0" borderId="11" xfId="18" applyFont="1" applyBorder="1" applyAlignment="1">
      <alignment horizontal="right" vertical="top" shrinkToFit="1"/>
    </xf>
    <xf numFmtId="0" fontId="9" fillId="0" borderId="21" xfId="18" applyFont="1" applyBorder="1" applyAlignment="1">
      <alignment horizontal="right" vertical="top" shrinkToFit="1"/>
    </xf>
    <xf numFmtId="0" fontId="9" fillId="0" borderId="38" xfId="18" applyFont="1" applyBorder="1" applyAlignment="1">
      <alignment horizontal="right" vertical="top" shrinkToFit="1"/>
    </xf>
    <xf numFmtId="0" fontId="9" fillId="0" borderId="29" xfId="18" applyFont="1" applyBorder="1" applyAlignment="1">
      <alignment horizontal="right" vertical="top" shrinkToFit="1"/>
    </xf>
    <xf numFmtId="0" fontId="12" fillId="9" borderId="36" xfId="18" applyFont="1" applyFill="1" applyBorder="1" applyAlignment="1">
      <alignment vertical="top" wrapText="1"/>
    </xf>
    <xf numFmtId="0" fontId="9" fillId="0" borderId="26" xfId="18" applyFont="1" applyBorder="1" applyAlignment="1">
      <alignment horizontal="right" vertical="top" wrapText="1"/>
    </xf>
    <xf numFmtId="0" fontId="4" fillId="9" borderId="41" xfId="18" applyFont="1" applyFill="1" applyBorder="1" applyAlignment="1">
      <alignment vertical="top"/>
    </xf>
    <xf numFmtId="0" fontId="9" fillId="0" borderId="22" xfId="18" applyFont="1" applyBorder="1" applyAlignment="1">
      <alignment horizontal="right" vertical="top" wrapText="1"/>
    </xf>
    <xf numFmtId="0" fontId="9" fillId="0" borderId="21" xfId="18" applyFont="1" applyBorder="1" applyAlignment="1">
      <alignment horizontal="right" vertical="top" wrapText="1"/>
    </xf>
    <xf numFmtId="0" fontId="9" fillId="0" borderId="38" xfId="18" applyFont="1" applyBorder="1" applyAlignment="1">
      <alignment horizontal="right" vertical="top" wrapText="1"/>
    </xf>
    <xf numFmtId="0" fontId="12" fillId="9" borderId="13" xfId="18" applyFont="1" applyFill="1" applyBorder="1" applyAlignment="1">
      <alignment vertical="top" wrapText="1"/>
    </xf>
    <xf numFmtId="0" fontId="4" fillId="9" borderId="35" xfId="18" applyFont="1" applyFill="1" applyBorder="1" applyAlignment="1">
      <alignment vertical="top"/>
    </xf>
    <xf numFmtId="0" fontId="12" fillId="9" borderId="13" xfId="18" applyFont="1" applyFill="1" applyBorder="1" applyAlignment="1">
      <alignment horizontal="left" vertical="top" shrinkToFit="1"/>
    </xf>
    <xf numFmtId="0" fontId="12" fillId="9" borderId="13" xfId="18" applyFont="1" applyFill="1" applyBorder="1" applyAlignment="1">
      <alignment horizontal="left" vertical="top" wrapText="1"/>
    </xf>
    <xf numFmtId="0" fontId="16" fillId="0" borderId="26" xfId="18" applyFont="1" applyBorder="1" applyAlignment="1">
      <alignment vertical="top" wrapText="1"/>
    </xf>
    <xf numFmtId="0" fontId="23" fillId="0" borderId="26" xfId="18" applyFont="1" applyBorder="1" applyAlignment="1">
      <alignment horizontal="right" vertical="top" wrapText="1"/>
    </xf>
    <xf numFmtId="0" fontId="23" fillId="0" borderId="40" xfId="18" applyFont="1" applyBorder="1" applyAlignment="1">
      <alignment horizontal="right" vertical="top" wrapText="1"/>
    </xf>
    <xf numFmtId="6" fontId="5" fillId="0" borderId="0" xfId="22" applyNumberFormat="1" applyAlignment="1">
      <alignment horizontal="center"/>
    </xf>
    <xf numFmtId="15" fontId="0" fillId="0" borderId="0" xfId="0" applyNumberFormat="1" applyAlignment="1">
      <alignment horizontal="center"/>
    </xf>
    <xf numFmtId="0" fontId="0" fillId="0" borderId="23" xfId="0" applyBorder="1"/>
    <xf numFmtId="6" fontId="4" fillId="0" borderId="11" xfId="22" applyNumberFormat="1" applyFont="1" applyBorder="1"/>
    <xf numFmtId="0" fontId="4" fillId="0" borderId="11" xfId="0" applyFont="1" applyBorder="1"/>
    <xf numFmtId="0" fontId="0" fillId="0" borderId="25" xfId="0" applyBorder="1"/>
    <xf numFmtId="0" fontId="0" fillId="0" borderId="46" xfId="0" applyBorder="1"/>
    <xf numFmtId="0" fontId="3" fillId="0" borderId="46" xfId="18" applyFont="1" applyBorder="1" applyAlignment="1">
      <alignment horizontal="center"/>
    </xf>
    <xf numFmtId="0" fontId="3" fillId="0" borderId="46" xfId="0" applyFont="1" applyBorder="1"/>
    <xf numFmtId="14" fontId="5" fillId="0" borderId="46" xfId="18" applyNumberFormat="1" applyBorder="1" applyAlignment="1">
      <alignment horizontal="right" vertical="center" indent="1"/>
    </xf>
    <xf numFmtId="0" fontId="10" fillId="10" borderId="46" xfId="18" applyFont="1" applyFill="1" applyBorder="1" applyAlignment="1" applyProtection="1">
      <alignment horizontal="center" vertical="center" wrapText="1"/>
      <protection locked="0"/>
    </xf>
    <xf numFmtId="0" fontId="10" fillId="10" borderId="0" xfId="18" applyFont="1" applyFill="1" applyAlignment="1">
      <alignment vertical="center" wrapText="1"/>
    </xf>
    <xf numFmtId="0" fontId="10" fillId="10" borderId="46" xfId="0" applyFont="1" applyFill="1" applyBorder="1" applyAlignment="1" applyProtection="1">
      <alignment horizontal="center" vertical="center" wrapText="1"/>
      <protection locked="0"/>
    </xf>
    <xf numFmtId="0" fontId="26" fillId="0" borderId="0" xfId="0" applyFont="1"/>
    <xf numFmtId="14" fontId="5" fillId="0" borderId="0" xfId="18" applyNumberFormat="1" applyAlignment="1">
      <alignment vertical="center"/>
    </xf>
    <xf numFmtId="0" fontId="3" fillId="0" borderId="3" xfId="0" applyFont="1" applyBorder="1" applyAlignment="1" applyProtection="1">
      <alignment horizontal="center" wrapText="1"/>
      <protection locked="0"/>
    </xf>
    <xf numFmtId="0" fontId="7" fillId="0" borderId="0" xfId="20" applyFont="1"/>
    <xf numFmtId="0" fontId="5" fillId="0" borderId="0" xfId="20" applyFont="1"/>
    <xf numFmtId="0" fontId="3" fillId="0" borderId="0" xfId="20"/>
    <xf numFmtId="0" fontId="3" fillId="0" borderId="3" xfId="20" applyBorder="1" applyAlignment="1">
      <alignment horizontal="right"/>
    </xf>
    <xf numFmtId="0" fontId="3" fillId="0" borderId="3" xfId="20" applyBorder="1" applyAlignment="1" applyProtection="1">
      <alignment horizontal="center" wrapText="1"/>
      <protection locked="0"/>
    </xf>
    <xf numFmtId="0" fontId="3" fillId="0" borderId="3" xfId="20" applyBorder="1" applyAlignment="1">
      <alignment horizontal="center" wrapText="1"/>
    </xf>
    <xf numFmtId="0" fontId="3" fillId="6" borderId="3" xfId="20" applyFill="1" applyBorder="1" applyAlignment="1">
      <alignment horizontal="center" wrapText="1"/>
    </xf>
    <xf numFmtId="0" fontId="3" fillId="0" borderId="3" xfId="20" applyBorder="1"/>
    <xf numFmtId="3" fontId="3" fillId="0" borderId="3" xfId="20" applyNumberFormat="1" applyBorder="1"/>
    <xf numFmtId="0" fontId="4" fillId="0" borderId="41" xfId="20" applyFont="1" applyBorder="1" applyAlignment="1">
      <alignment horizontal="center"/>
    </xf>
    <xf numFmtId="0" fontId="10" fillId="0" borderId="41" xfId="20" applyFont="1" applyBorder="1" applyAlignment="1">
      <alignment horizontal="center"/>
    </xf>
    <xf numFmtId="0" fontId="3" fillId="0" borderId="8" xfId="20" applyBorder="1" applyAlignment="1" applyProtection="1">
      <alignment horizontal="center" wrapText="1"/>
      <protection locked="0"/>
    </xf>
    <xf numFmtId="0" fontId="3" fillId="6" borderId="8" xfId="20" applyFill="1" applyBorder="1" applyAlignment="1" applyProtection="1">
      <alignment horizontal="center" wrapText="1"/>
      <protection locked="0"/>
    </xf>
    <xf numFmtId="3" fontId="3" fillId="0" borderId="6" xfId="20" applyNumberFormat="1" applyBorder="1"/>
    <xf numFmtId="0" fontId="28" fillId="0" borderId="0" xfId="0" applyFont="1"/>
    <xf numFmtId="3" fontId="3" fillId="11" borderId="3" xfId="20" applyNumberFormat="1" applyFill="1" applyBorder="1"/>
    <xf numFmtId="3" fontId="0" fillId="11" borderId="3" xfId="0" applyNumberFormat="1" applyFill="1" applyBorder="1"/>
    <xf numFmtId="0" fontId="0" fillId="11" borderId="3" xfId="0" applyFill="1" applyBorder="1"/>
    <xf numFmtId="0" fontId="30" fillId="0" borderId="36" xfId="0" applyFont="1" applyBorder="1"/>
    <xf numFmtId="0" fontId="10" fillId="0" borderId="23" xfId="0" applyFont="1" applyBorder="1"/>
    <xf numFmtId="0" fontId="10" fillId="0" borderId="0" xfId="18" applyFont="1" applyAlignment="1">
      <alignment horizontal="center" vertical="top" wrapText="1"/>
    </xf>
    <xf numFmtId="0" fontId="5" fillId="0" borderId="0" xfId="20" applyFont="1" applyAlignment="1">
      <alignment horizontal="left"/>
    </xf>
    <xf numFmtId="0" fontId="32" fillId="0" borderId="11" xfId="18" applyFont="1" applyBorder="1" applyAlignment="1">
      <alignment horizontal="center" vertical="top" wrapText="1"/>
    </xf>
    <xf numFmtId="0" fontId="32" fillId="0" borderId="0" xfId="18" applyFont="1" applyAlignment="1">
      <alignment horizontal="center" vertical="top" wrapText="1"/>
    </xf>
    <xf numFmtId="0" fontId="7" fillId="0" borderId="11" xfId="18" applyFont="1" applyBorder="1" applyAlignment="1">
      <alignment horizontal="center" vertical="top"/>
    </xf>
    <xf numFmtId="0" fontId="23" fillId="3" borderId="40" xfId="18" applyFont="1" applyFill="1" applyBorder="1" applyAlignment="1">
      <alignment vertical="top" wrapText="1"/>
    </xf>
    <xf numFmtId="0" fontId="22" fillId="13" borderId="22" xfId="18" applyFont="1" applyFill="1" applyBorder="1"/>
    <xf numFmtId="3" fontId="0" fillId="11" borderId="6" xfId="0" applyNumberFormat="1" applyFill="1" applyBorder="1"/>
    <xf numFmtId="0" fontId="0" fillId="0" borderId="3" xfId="0" applyBorder="1" applyAlignment="1">
      <alignment horizontal="center"/>
    </xf>
    <xf numFmtId="0" fontId="0" fillId="0" borderId="3" xfId="0" applyBorder="1" applyAlignment="1">
      <alignment horizontal="center" wrapText="1"/>
    </xf>
    <xf numFmtId="16" fontId="0" fillId="6" borderId="3" xfId="0" quotePrefix="1" applyNumberFormat="1" applyFill="1" applyBorder="1" applyAlignment="1">
      <alignment horizontal="center" wrapText="1"/>
    </xf>
    <xf numFmtId="0" fontId="3" fillId="0" borderId="0" xfId="23" applyFont="1"/>
    <xf numFmtId="0" fontId="9" fillId="10" borderId="11" xfId="0" applyFont="1" applyFill="1" applyBorder="1" applyAlignment="1">
      <alignment horizontal="left" vertical="top" wrapText="1"/>
    </xf>
    <xf numFmtId="0" fontId="33" fillId="10" borderId="3" xfId="18" applyFont="1" applyFill="1" applyBorder="1" applyAlignment="1" applyProtection="1">
      <alignment horizontal="center" vertical="top" wrapText="1"/>
      <protection locked="0"/>
    </xf>
    <xf numFmtId="0" fontId="9" fillId="10" borderId="11" xfId="18" applyFont="1" applyFill="1" applyBorder="1" applyAlignment="1">
      <alignment horizontal="right" vertical="top" wrapText="1"/>
    </xf>
    <xf numFmtId="0" fontId="9" fillId="10" borderId="13" xfId="18" applyFont="1" applyFill="1" applyBorder="1" applyAlignment="1">
      <alignment horizontal="right" vertical="top" shrinkToFit="1"/>
    </xf>
    <xf numFmtId="0" fontId="9" fillId="10" borderId="26" xfId="18" applyFont="1" applyFill="1" applyBorder="1" applyAlignment="1">
      <alignment horizontal="right" vertical="top" shrinkToFit="1"/>
    </xf>
    <xf numFmtId="0" fontId="9" fillId="10" borderId="39" xfId="18" applyFont="1" applyFill="1" applyBorder="1" applyAlignment="1">
      <alignment horizontal="right" vertical="top" shrinkToFit="1"/>
    </xf>
    <xf numFmtId="0" fontId="1" fillId="10" borderId="0" xfId="30" applyFill="1"/>
    <xf numFmtId="0" fontId="1" fillId="10" borderId="0" xfId="30" applyFill="1" applyAlignment="1">
      <alignment horizontal="right"/>
    </xf>
    <xf numFmtId="0" fontId="34" fillId="10" borderId="3" xfId="30" applyFont="1" applyFill="1" applyBorder="1" applyAlignment="1">
      <alignment horizontal="center" vertical="top" wrapText="1"/>
    </xf>
    <xf numFmtId="0" fontId="35" fillId="10" borderId="3" xfId="30" applyFont="1" applyFill="1" applyBorder="1" applyAlignment="1">
      <alignment horizontal="right"/>
    </xf>
    <xf numFmtId="172" fontId="1" fillId="10" borderId="3" xfId="30" applyNumberFormat="1" applyFill="1" applyBorder="1"/>
    <xf numFmtId="165" fontId="1" fillId="10" borderId="3" xfId="32" applyNumberFormat="1" applyFont="1" applyFill="1" applyBorder="1"/>
    <xf numFmtId="43" fontId="1" fillId="10" borderId="3" xfId="30" applyNumberFormat="1" applyFill="1" applyBorder="1"/>
    <xf numFmtId="43" fontId="1" fillId="10" borderId="3" xfId="32" applyFont="1" applyFill="1" applyBorder="1"/>
    <xf numFmtId="0" fontId="4" fillId="10" borderId="0" xfId="21" applyFont="1" applyFill="1" applyAlignment="1">
      <alignment horizontal="center"/>
    </xf>
    <xf numFmtId="0" fontId="5" fillId="10" borderId="3" xfId="18" applyFill="1" applyBorder="1" applyAlignment="1" applyProtection="1">
      <alignment vertical="top" wrapText="1"/>
      <protection locked="0"/>
    </xf>
    <xf numFmtId="0" fontId="34" fillId="10" borderId="7" xfId="30" applyFont="1" applyFill="1" applyBorder="1" applyAlignment="1">
      <alignment horizontal="center" vertical="top" wrapText="1"/>
    </xf>
    <xf numFmtId="0" fontId="33" fillId="10" borderId="10" xfId="18" applyFont="1" applyFill="1" applyBorder="1" applyAlignment="1" applyProtection="1">
      <alignment horizontal="center" vertical="top" wrapText="1"/>
      <protection locked="0"/>
    </xf>
    <xf numFmtId="0" fontId="1" fillId="10" borderId="52" xfId="30" applyFill="1" applyBorder="1"/>
    <xf numFmtId="0" fontId="5" fillId="10" borderId="8" xfId="18" applyFill="1" applyBorder="1" applyAlignment="1" applyProtection="1">
      <alignment vertical="top" wrapText="1"/>
      <protection locked="0"/>
    </xf>
    <xf numFmtId="0" fontId="4" fillId="10" borderId="3" xfId="31" applyFont="1" applyFill="1" applyBorder="1" applyAlignment="1" applyProtection="1">
      <alignment horizontal="center" wrapText="1"/>
      <protection locked="0"/>
    </xf>
    <xf numFmtId="0" fontId="35" fillId="10" borderId="3" xfId="30" applyFont="1" applyFill="1" applyBorder="1" applyAlignment="1">
      <alignment horizontal="right" wrapText="1"/>
    </xf>
    <xf numFmtId="0" fontId="9" fillId="0" borderId="0" xfId="18" applyFont="1" applyAlignment="1">
      <alignment horizontal="left"/>
    </xf>
    <xf numFmtId="0" fontId="9" fillId="0" borderId="0" xfId="18" applyFont="1" applyAlignment="1">
      <alignment horizontal="center"/>
    </xf>
    <xf numFmtId="0" fontId="5" fillId="9" borderId="15" xfId="18" applyFill="1" applyBorder="1"/>
    <xf numFmtId="0" fontId="5" fillId="9" borderId="16" xfId="18" applyFill="1" applyBorder="1"/>
    <xf numFmtId="0" fontId="4" fillId="9" borderId="0" xfId="18" applyFont="1" applyFill="1" applyAlignment="1">
      <alignment vertical="top"/>
    </xf>
    <xf numFmtId="0" fontId="9" fillId="0" borderId="20" xfId="18" applyFont="1" applyBorder="1" applyAlignment="1">
      <alignment horizontal="right" vertical="top" wrapText="1"/>
    </xf>
    <xf numFmtId="0" fontId="9" fillId="0" borderId="20" xfId="18" applyFont="1" applyBorder="1" applyAlignment="1">
      <alignment horizontal="right" vertical="top" shrinkToFit="1"/>
    </xf>
    <xf numFmtId="0" fontId="5" fillId="8" borderId="0" xfId="18" applyFill="1" applyAlignment="1">
      <alignment vertical="top" wrapText="1"/>
    </xf>
    <xf numFmtId="0" fontId="9" fillId="0" borderId="0" xfId="18" applyFont="1" applyAlignment="1">
      <alignment vertical="top"/>
    </xf>
    <xf numFmtId="0" fontId="9" fillId="0" borderId="0" xfId="18" applyFont="1" applyAlignment="1">
      <alignment vertical="top" wrapText="1"/>
    </xf>
    <xf numFmtId="6" fontId="22" fillId="14" borderId="13" xfId="18" applyNumberFormat="1" applyFont="1" applyFill="1" applyBorder="1"/>
    <xf numFmtId="0" fontId="23" fillId="0" borderId="13" xfId="18" applyFont="1" applyBorder="1" applyAlignment="1">
      <alignment vertical="top" wrapText="1"/>
    </xf>
    <xf numFmtId="0" fontId="4" fillId="10" borderId="10" xfId="31" applyFont="1" applyFill="1" applyBorder="1" applyAlignment="1" applyProtection="1">
      <alignment horizontal="center" wrapText="1"/>
      <protection locked="0"/>
    </xf>
    <xf numFmtId="0" fontId="5" fillId="0" borderId="11" xfId="0" applyFont="1" applyBorder="1"/>
    <xf numFmtId="0" fontId="5" fillId="0" borderId="26" xfId="0" applyFont="1" applyBorder="1"/>
    <xf numFmtId="0" fontId="4" fillId="0" borderId="0" xfId="18" applyFont="1" applyAlignment="1">
      <alignment horizontal="centerContinuous" vertical="center"/>
    </xf>
    <xf numFmtId="0" fontId="3" fillId="0" borderId="46" xfId="2" applyNumberFormat="1" applyFont="1" applyBorder="1" applyAlignment="1">
      <alignment horizontal="center" vertical="center"/>
    </xf>
    <xf numFmtId="165" fontId="3" fillId="0" borderId="46" xfId="2" applyNumberFormat="1" applyFont="1" applyFill="1" applyBorder="1" applyAlignment="1">
      <alignment vertical="center"/>
    </xf>
    <xf numFmtId="0" fontId="5" fillId="0" borderId="0" xfId="0" applyFont="1" applyAlignment="1">
      <alignment horizontal="centerContinuous"/>
    </xf>
    <xf numFmtId="0" fontId="3" fillId="0" borderId="0" xfId="23" applyFont="1" applyAlignment="1">
      <alignment horizontal="centerContinuous"/>
    </xf>
    <xf numFmtId="0" fontId="9" fillId="0" borderId="0" xfId="21" applyFont="1" applyAlignment="1">
      <alignment horizontal="centerContinuous"/>
    </xf>
    <xf numFmtId="0" fontId="7" fillId="0" borderId="0" xfId="23" applyFont="1" applyAlignment="1">
      <alignment horizontal="centerContinuous"/>
    </xf>
    <xf numFmtId="0" fontId="3" fillId="0" borderId="3" xfId="23" applyFont="1" applyBorder="1"/>
    <xf numFmtId="0" fontId="3" fillId="10" borderId="0" xfId="23" applyFont="1" applyFill="1" applyAlignment="1">
      <alignment horizontal="center"/>
    </xf>
    <xf numFmtId="0" fontId="9" fillId="0" borderId="22" xfId="18" applyFont="1" applyBorder="1" applyAlignment="1">
      <alignment horizontal="left" vertical="top" wrapText="1"/>
    </xf>
    <xf numFmtId="0" fontId="4" fillId="0" borderId="13" xfId="18" applyFont="1" applyBorder="1"/>
    <xf numFmtId="6" fontId="16" fillId="0" borderId="13" xfId="18" applyNumberFormat="1" applyFont="1" applyBorder="1" applyAlignment="1">
      <alignment vertical="top" wrapText="1"/>
    </xf>
    <xf numFmtId="0" fontId="7" fillId="10" borderId="11" xfId="20" applyFont="1" applyFill="1" applyBorder="1" applyAlignment="1">
      <alignment horizontal="right" vertical="top" wrapText="1"/>
    </xf>
    <xf numFmtId="168" fontId="9" fillId="10" borderId="12" xfId="20" applyNumberFormat="1" applyFont="1" applyFill="1" applyBorder="1" applyAlignment="1">
      <alignment horizontal="left" vertical="top" wrapText="1" indent="3"/>
    </xf>
    <xf numFmtId="0" fontId="0" fillId="10" borderId="12" xfId="0" applyFill="1" applyBorder="1"/>
    <xf numFmtId="0" fontId="16" fillId="10" borderId="11" xfId="0" applyFont="1" applyFill="1" applyBorder="1" applyAlignment="1">
      <alignment horizontal="center" vertical="top"/>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7" fillId="10" borderId="11" xfId="0" applyFont="1" applyFill="1" applyBorder="1" applyAlignment="1">
      <alignment vertical="top" wrapText="1"/>
    </xf>
    <xf numFmtId="0" fontId="9" fillId="10" borderId="11" xfId="0" applyFont="1" applyFill="1" applyBorder="1" applyAlignment="1">
      <alignment vertical="top" wrapText="1"/>
    </xf>
    <xf numFmtId="0" fontId="9" fillId="0" borderId="0" xfId="20" applyFont="1" applyAlignment="1">
      <alignment horizontal="center" vertical="top" wrapText="1"/>
    </xf>
    <xf numFmtId="0" fontId="5" fillId="0" borderId="0" xfId="0" applyFont="1" applyAlignment="1">
      <alignment horizontal="center"/>
    </xf>
    <xf numFmtId="0" fontId="4" fillId="0" borderId="0" xfId="0" applyFont="1" applyAlignment="1">
      <alignment horizontal="center"/>
    </xf>
    <xf numFmtId="0" fontId="9" fillId="0" borderId="0" xfId="0" applyFont="1" applyAlignment="1">
      <alignment horizontal="center"/>
    </xf>
    <xf numFmtId="0" fontId="9" fillId="0" borderId="0" xfId="18" applyFont="1" applyAlignment="1">
      <alignment horizontal="center" vertical="center"/>
    </xf>
    <xf numFmtId="0" fontId="5" fillId="0" borderId="46" xfId="18" applyBorder="1" applyAlignment="1">
      <alignment vertical="center"/>
    </xf>
    <xf numFmtId="6" fontId="9" fillId="0" borderId="0" xfId="21" applyNumberFormat="1" applyFont="1" applyAlignment="1">
      <alignment horizontal="center"/>
    </xf>
    <xf numFmtId="0" fontId="4" fillId="0" borderId="0" xfId="21" applyFont="1" applyAlignment="1">
      <alignment horizontal="center"/>
    </xf>
    <xf numFmtId="0" fontId="16" fillId="0" borderId="0" xfId="18" applyFont="1" applyAlignment="1">
      <alignment horizontal="center"/>
    </xf>
    <xf numFmtId="0" fontId="16" fillId="0" borderId="52" xfId="18" applyFont="1" applyBorder="1" applyAlignment="1">
      <alignment horizontal="center"/>
    </xf>
    <xf numFmtId="6" fontId="31" fillId="0" borderId="0" xfId="18" applyNumberFormat="1" applyFont="1" applyAlignment="1">
      <alignment horizontal="center" vertical="top"/>
    </xf>
    <xf numFmtId="0" fontId="31" fillId="0" borderId="0" xfId="18" applyFont="1" applyAlignment="1">
      <alignment horizontal="center" vertical="top"/>
    </xf>
    <xf numFmtId="0" fontId="7" fillId="0" borderId="0" xfId="18" applyFont="1" applyAlignment="1">
      <alignment horizontal="center" vertical="top"/>
    </xf>
    <xf numFmtId="6" fontId="9" fillId="0" borderId="0" xfId="0" applyNumberFormat="1" applyFont="1" applyAlignment="1">
      <alignment horizontal="center"/>
    </xf>
    <xf numFmtId="3" fontId="10" fillId="0" borderId="53" xfId="21" applyNumberFormat="1" applyFont="1" applyBorder="1" applyAlignment="1">
      <alignment horizontal="center"/>
    </xf>
    <xf numFmtId="0" fontId="3" fillId="6" borderId="54" xfId="0" applyFont="1" applyFill="1" applyBorder="1" applyAlignment="1" applyProtection="1">
      <alignment horizontal="center" vertical="top" wrapText="1"/>
      <protection locked="0"/>
    </xf>
    <xf numFmtId="0" fontId="3" fillId="6" borderId="8" xfId="0" applyFont="1" applyFill="1" applyBorder="1" applyAlignment="1" applyProtection="1">
      <alignment horizontal="center" vertical="top" wrapText="1"/>
      <protection locked="0"/>
    </xf>
    <xf numFmtId="0" fontId="3" fillId="0" borderId="5" xfId="23" applyFont="1" applyBorder="1"/>
    <xf numFmtId="3" fontId="3" fillId="0" borderId="7" xfId="21" applyNumberFormat="1" applyFont="1" applyBorder="1" applyAlignment="1">
      <alignment horizontal="centerContinuous"/>
    </xf>
    <xf numFmtId="0" fontId="3" fillId="0" borderId="10" xfId="23" applyFont="1" applyBorder="1"/>
    <xf numFmtId="173" fontId="4" fillId="0" borderId="20" xfId="33" applyNumberFormat="1" applyFont="1" applyBorder="1" applyAlignment="1">
      <alignment vertical="top" wrapText="1"/>
    </xf>
    <xf numFmtId="173" fontId="4" fillId="0" borderId="40" xfId="33" applyNumberFormat="1" applyFont="1" applyBorder="1" applyAlignment="1">
      <alignment vertical="top" wrapText="1"/>
    </xf>
    <xf numFmtId="173" fontId="4" fillId="0" borderId="20" xfId="33" applyNumberFormat="1" applyFont="1" applyBorder="1" applyAlignment="1">
      <alignment vertical="top"/>
    </xf>
    <xf numFmtId="173" fontId="4" fillId="0" borderId="37" xfId="33" applyNumberFormat="1" applyFont="1" applyBorder="1" applyAlignment="1">
      <alignment vertical="top" wrapText="1"/>
    </xf>
    <xf numFmtId="173" fontId="16" fillId="0" borderId="40" xfId="33" applyNumberFormat="1" applyFont="1" applyBorder="1" applyAlignment="1">
      <alignment horizontal="right" vertical="center" wrapText="1"/>
    </xf>
    <xf numFmtId="173" fontId="4" fillId="0" borderId="13" xfId="33" applyNumberFormat="1" applyFont="1" applyBorder="1" applyAlignment="1">
      <alignment vertical="top" wrapText="1"/>
    </xf>
    <xf numFmtId="173" fontId="4" fillId="0" borderId="27" xfId="33" applyNumberFormat="1" applyFont="1" applyBorder="1" applyAlignment="1">
      <alignment vertical="top" wrapText="1"/>
    </xf>
    <xf numFmtId="173" fontId="4" fillId="0" borderId="32" xfId="33" applyNumberFormat="1" applyFont="1" applyBorder="1" applyAlignment="1">
      <alignment vertical="top" wrapText="1"/>
    </xf>
    <xf numFmtId="173" fontId="4" fillId="0" borderId="44" xfId="33" applyNumberFormat="1" applyFont="1" applyBorder="1" applyAlignment="1">
      <alignment vertical="top" wrapText="1"/>
    </xf>
    <xf numFmtId="173" fontId="4" fillId="0" borderId="42" xfId="33" applyNumberFormat="1" applyFont="1" applyBorder="1" applyAlignment="1">
      <alignment vertical="top" wrapText="1"/>
    </xf>
    <xf numFmtId="173" fontId="4" fillId="0" borderId="43" xfId="18" applyNumberFormat="1" applyFont="1" applyBorder="1" applyAlignment="1">
      <alignment vertical="top" wrapText="1"/>
    </xf>
    <xf numFmtId="173" fontId="4" fillId="0" borderId="33" xfId="33" applyNumberFormat="1" applyFont="1" applyBorder="1" applyAlignment="1">
      <alignment vertical="top" wrapText="1"/>
    </xf>
    <xf numFmtId="173" fontId="4" fillId="0" borderId="43" xfId="33" applyNumberFormat="1" applyFont="1" applyBorder="1" applyAlignment="1">
      <alignment vertical="top" wrapText="1"/>
    </xf>
    <xf numFmtId="173" fontId="4" fillId="0" borderId="13" xfId="18" applyNumberFormat="1" applyFont="1" applyBorder="1" applyAlignment="1">
      <alignment vertical="top" wrapText="1"/>
    </xf>
    <xf numFmtId="173" fontId="4" fillId="15" borderId="17" xfId="33" applyNumberFormat="1" applyFont="1" applyFill="1" applyBorder="1" applyAlignment="1">
      <alignment vertical="top"/>
    </xf>
    <xf numFmtId="173" fontId="4" fillId="15" borderId="20" xfId="33" applyNumberFormat="1" applyFont="1" applyFill="1" applyBorder="1" applyAlignment="1">
      <alignment vertical="top"/>
    </xf>
    <xf numFmtId="173" fontId="4" fillId="15" borderId="21" xfId="33" applyNumberFormat="1" applyFont="1" applyFill="1" applyBorder="1" applyAlignment="1">
      <alignment vertical="top"/>
    </xf>
    <xf numFmtId="173" fontId="4" fillId="0" borderId="13" xfId="33" applyNumberFormat="1" applyFont="1" applyBorder="1" applyAlignment="1">
      <alignment vertical="top"/>
    </xf>
    <xf numFmtId="173" fontId="4" fillId="15" borderId="37" xfId="33" applyNumberFormat="1" applyFont="1" applyFill="1" applyBorder="1" applyAlignment="1">
      <alignment vertical="top"/>
    </xf>
    <xf numFmtId="173" fontId="4" fillId="15" borderId="34" xfId="33" applyNumberFormat="1" applyFont="1" applyFill="1" applyBorder="1" applyAlignment="1">
      <alignment vertical="top"/>
    </xf>
    <xf numFmtId="173" fontId="4" fillId="15" borderId="39" xfId="33" applyNumberFormat="1" applyFont="1" applyFill="1" applyBorder="1" applyAlignment="1">
      <alignment vertical="top"/>
    </xf>
    <xf numFmtId="173" fontId="4" fillId="15" borderId="33" xfId="33" applyNumberFormat="1" applyFont="1" applyFill="1" applyBorder="1" applyAlignment="1">
      <alignment vertical="top" wrapText="1"/>
    </xf>
    <xf numFmtId="173" fontId="4" fillId="15" borderId="13" xfId="33" applyNumberFormat="1" applyFont="1" applyFill="1" applyBorder="1" applyAlignment="1">
      <alignment vertical="top" wrapText="1"/>
    </xf>
    <xf numFmtId="173" fontId="4" fillId="0" borderId="29" xfId="33" applyNumberFormat="1" applyFont="1" applyBorder="1" applyAlignment="1">
      <alignment vertical="top" wrapText="1"/>
    </xf>
    <xf numFmtId="173" fontId="7" fillId="0" borderId="27" xfId="33" applyNumberFormat="1" applyFont="1" applyBorder="1" applyAlignment="1">
      <alignment vertical="top" wrapText="1"/>
    </xf>
    <xf numFmtId="6" fontId="7" fillId="0" borderId="28" xfId="18" applyNumberFormat="1" applyFont="1" applyBorder="1" applyAlignment="1">
      <alignment vertical="top" wrapText="1"/>
    </xf>
    <xf numFmtId="6" fontId="4" fillId="0" borderId="29" xfId="18" applyNumberFormat="1" applyFont="1" applyBorder="1" applyAlignment="1">
      <alignment vertical="top" wrapText="1"/>
    </xf>
    <xf numFmtId="6" fontId="7" fillId="0" borderId="30" xfId="18" applyNumberFormat="1" applyFont="1" applyBorder="1" applyAlignment="1">
      <alignment vertical="top" wrapText="1"/>
    </xf>
    <xf numFmtId="6" fontId="7" fillId="16" borderId="15" xfId="18" applyNumberFormat="1" applyFont="1" applyFill="1" applyBorder="1" applyAlignment="1">
      <alignment vertical="top" wrapText="1"/>
    </xf>
    <xf numFmtId="6" fontId="9" fillId="17" borderId="34" xfId="18" applyNumberFormat="1" applyFont="1" applyFill="1" applyBorder="1" applyAlignment="1">
      <alignment vertical="top" wrapText="1"/>
    </xf>
    <xf numFmtId="173" fontId="5" fillId="0" borderId="0" xfId="18" applyNumberFormat="1"/>
    <xf numFmtId="6" fontId="5" fillId="0" borderId="0" xfId="18" applyNumberFormat="1"/>
    <xf numFmtId="173" fontId="4" fillId="0" borderId="17" xfId="33" applyNumberFormat="1" applyFont="1" applyFill="1" applyBorder="1" applyAlignment="1">
      <alignment vertical="top"/>
    </xf>
    <xf numFmtId="173" fontId="4" fillId="0" borderId="20" xfId="33" applyNumberFormat="1" applyFont="1" applyFill="1" applyBorder="1" applyAlignment="1">
      <alignment vertical="top"/>
    </xf>
    <xf numFmtId="173" fontId="4" fillId="0" borderId="23" xfId="33" applyNumberFormat="1" applyFont="1" applyFill="1" applyBorder="1" applyAlignment="1">
      <alignment vertical="top"/>
    </xf>
    <xf numFmtId="44" fontId="4" fillId="15" borderId="18" xfId="33" applyFont="1" applyFill="1" applyBorder="1" applyAlignment="1">
      <alignment vertical="top"/>
    </xf>
    <xf numFmtId="44" fontId="4" fillId="0" borderId="18" xfId="33" applyFont="1" applyFill="1" applyBorder="1" applyAlignment="1">
      <alignment vertical="top"/>
    </xf>
    <xf numFmtId="0" fontId="9" fillId="0" borderId="11" xfId="18" applyFont="1" applyBorder="1" applyAlignment="1">
      <alignment horizontal="right" vertical="top" wrapText="1"/>
    </xf>
    <xf numFmtId="173" fontId="4" fillId="0" borderId="18" xfId="33" applyNumberFormat="1" applyFont="1" applyFill="1" applyBorder="1" applyAlignment="1">
      <alignment vertical="top"/>
    </xf>
    <xf numFmtId="173" fontId="4" fillId="0" borderId="21" xfId="33" applyNumberFormat="1" applyFont="1" applyFill="1" applyBorder="1" applyAlignment="1">
      <alignment vertical="top"/>
    </xf>
    <xf numFmtId="173" fontId="4" fillId="0" borderId="34" xfId="33" applyNumberFormat="1" applyFont="1" applyFill="1" applyBorder="1" applyAlignment="1">
      <alignment vertical="top"/>
    </xf>
    <xf numFmtId="173" fontId="4" fillId="0" borderId="39" xfId="33" applyNumberFormat="1" applyFont="1" applyFill="1" applyBorder="1" applyAlignment="1">
      <alignment vertical="top"/>
    </xf>
    <xf numFmtId="173" fontId="4" fillId="0" borderId="33" xfId="33" applyNumberFormat="1" applyFont="1" applyFill="1" applyBorder="1" applyAlignment="1">
      <alignment vertical="top" wrapText="1"/>
    </xf>
    <xf numFmtId="173" fontId="4" fillId="0" borderId="13" xfId="33" applyNumberFormat="1" applyFont="1" applyFill="1" applyBorder="1" applyAlignment="1">
      <alignment vertical="top" wrapText="1"/>
    </xf>
    <xf numFmtId="173" fontId="4" fillId="0" borderId="29" xfId="33" applyNumberFormat="1" applyFont="1" applyFill="1" applyBorder="1" applyAlignment="1">
      <alignment vertical="top" wrapText="1"/>
    </xf>
    <xf numFmtId="0" fontId="7" fillId="10" borderId="26" xfId="0" applyFont="1" applyFill="1" applyBorder="1" applyAlignment="1">
      <alignment wrapText="1"/>
    </xf>
    <xf numFmtId="0" fontId="7" fillId="10" borderId="45" xfId="0" applyFont="1" applyFill="1" applyBorder="1" applyAlignment="1">
      <alignment wrapText="1"/>
    </xf>
    <xf numFmtId="0" fontId="24" fillId="10" borderId="36" xfId="0" applyFont="1" applyFill="1" applyBorder="1" applyAlignment="1">
      <alignment horizontal="center" vertical="top"/>
    </xf>
    <xf numFmtId="0" fontId="24" fillId="10" borderId="24" xfId="0" applyFont="1" applyFill="1" applyBorder="1" applyAlignment="1">
      <alignment horizontal="center" vertical="top"/>
    </xf>
    <xf numFmtId="0" fontId="16" fillId="10" borderId="11" xfId="0" applyFont="1" applyFill="1" applyBorder="1" applyAlignment="1">
      <alignment horizontal="center" vertical="top"/>
    </xf>
    <xf numFmtId="0" fontId="0" fillId="10" borderId="12" xfId="0" applyFill="1" applyBorder="1"/>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36" fillId="10" borderId="11" xfId="0" applyFont="1" applyFill="1" applyBorder="1" applyAlignment="1">
      <alignment vertical="top" wrapText="1"/>
    </xf>
    <xf numFmtId="0" fontId="16" fillId="10" borderId="12" xfId="0" applyFont="1" applyFill="1" applyBorder="1" applyAlignment="1">
      <alignment horizontal="center" vertical="top"/>
    </xf>
    <xf numFmtId="0" fontId="7" fillId="10" borderId="11" xfId="0" applyFont="1" applyFill="1" applyBorder="1" applyAlignment="1">
      <alignment vertical="top" wrapText="1"/>
    </xf>
    <xf numFmtId="0" fontId="9" fillId="10" borderId="11" xfId="0" applyFont="1" applyFill="1" applyBorder="1" applyAlignment="1">
      <alignment vertical="top" wrapText="1"/>
    </xf>
    <xf numFmtId="0" fontId="10" fillId="10" borderId="12" xfId="0" applyFont="1" applyFill="1" applyBorder="1"/>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4" fillId="0" borderId="0" xfId="20" applyFont="1" applyAlignment="1">
      <alignment horizontal="center"/>
    </xf>
    <xf numFmtId="0" fontId="4" fillId="0" borderId="0" xfId="20" applyFont="1" applyAlignment="1">
      <alignment horizontal="center" vertical="top" wrapText="1"/>
    </xf>
    <xf numFmtId="0" fontId="9" fillId="0" borderId="0" xfId="20" applyFont="1" applyAlignment="1">
      <alignment horizontal="center" vertical="top" wrapText="1"/>
    </xf>
    <xf numFmtId="0" fontId="5" fillId="0" borderId="0" xfId="0" applyFont="1" applyAlignment="1">
      <alignment horizontal="center"/>
    </xf>
    <xf numFmtId="0" fontId="9" fillId="0" borderId="0" xfId="0" applyFont="1" applyAlignment="1">
      <alignment horizontal="center" vertical="center"/>
    </xf>
    <xf numFmtId="0" fontId="4" fillId="0" borderId="0" xfId="0" applyFont="1" applyAlignment="1">
      <alignment horizontal="center"/>
    </xf>
    <xf numFmtId="0" fontId="12" fillId="7" borderId="0" xfId="0" applyFont="1" applyFill="1" applyAlignment="1">
      <alignment horizontal="center"/>
    </xf>
    <xf numFmtId="6" fontId="9" fillId="0" borderId="0" xfId="0" applyNumberFormat="1" applyFont="1" applyAlignment="1">
      <alignment horizontal="center"/>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9" fillId="0" borderId="0" xfId="0" applyFont="1" applyAlignment="1">
      <alignment horizontal="center"/>
    </xf>
    <xf numFmtId="0" fontId="13" fillId="7" borderId="0" xfId="0" applyFont="1" applyFill="1" applyAlignment="1">
      <alignment horizontal="center"/>
    </xf>
    <xf numFmtId="0" fontId="5" fillId="0" borderId="41" xfId="0" applyFont="1" applyBorder="1" applyAlignment="1">
      <alignment horizontal="center"/>
    </xf>
    <xf numFmtId="0" fontId="12" fillId="12" borderId="0" xfId="18" applyFont="1" applyFill="1" applyAlignment="1">
      <alignment horizontal="center" vertical="center"/>
    </xf>
    <xf numFmtId="6" fontId="9" fillId="0" borderId="0" xfId="18" applyNumberFormat="1" applyFont="1" applyAlignment="1">
      <alignment horizontal="center" vertical="center"/>
    </xf>
    <xf numFmtId="0" fontId="9" fillId="0" borderId="0" xfId="18" applyFont="1" applyAlignment="1">
      <alignment horizontal="center" vertical="center"/>
    </xf>
    <xf numFmtId="0" fontId="5" fillId="0" borderId="47" xfId="18" applyBorder="1" applyAlignment="1">
      <alignment horizontal="left" vertical="center"/>
    </xf>
    <xf numFmtId="0" fontId="5" fillId="0" borderId="46" xfId="18" applyBorder="1" applyAlignment="1">
      <alignment vertical="center"/>
    </xf>
    <xf numFmtId="0" fontId="14" fillId="0" borderId="48" xfId="18" applyFont="1" applyBorder="1" applyAlignment="1">
      <alignment vertical="center"/>
    </xf>
    <xf numFmtId="3" fontId="4" fillId="0" borderId="49" xfId="21" applyNumberFormat="1" applyFont="1" applyBorder="1" applyAlignment="1">
      <alignment horizontal="left" vertical="center" indent="1"/>
    </xf>
    <xf numFmtId="3" fontId="4" fillId="0" borderId="47" xfId="21" applyNumberFormat="1" applyFont="1" applyBorder="1" applyAlignment="1">
      <alignment horizontal="left" vertical="center" indent="1"/>
    </xf>
    <xf numFmtId="3" fontId="4" fillId="0" borderId="50" xfId="21" applyNumberFormat="1" applyFont="1" applyBorder="1" applyAlignment="1">
      <alignment horizontal="left" vertical="center" indent="1"/>
    </xf>
    <xf numFmtId="3" fontId="4" fillId="0" borderId="46" xfId="21" applyNumberFormat="1" applyFont="1" applyBorder="1" applyAlignment="1">
      <alignment horizontal="left" vertical="center" indent="1"/>
    </xf>
    <xf numFmtId="3" fontId="4" fillId="0" borderId="51" xfId="21" applyNumberFormat="1" applyFont="1" applyBorder="1" applyAlignment="1">
      <alignment horizontal="left" vertical="center" indent="1"/>
    </xf>
    <xf numFmtId="3" fontId="4" fillId="0" borderId="48" xfId="21" applyNumberFormat="1" applyFont="1" applyBorder="1" applyAlignment="1">
      <alignment horizontal="left" vertical="center" indent="1"/>
    </xf>
    <xf numFmtId="0" fontId="12" fillId="7" borderId="0" xfId="21" applyFont="1" applyFill="1" applyAlignment="1">
      <alignment horizontal="center"/>
    </xf>
    <xf numFmtId="0" fontId="7" fillId="0" borderId="0" xfId="0" applyFont="1"/>
    <xf numFmtId="6" fontId="9" fillId="0" borderId="0" xfId="21" applyNumberFormat="1" applyFont="1" applyAlignment="1">
      <alignment horizontal="center"/>
    </xf>
    <xf numFmtId="0" fontId="9" fillId="0" borderId="0" xfId="21" applyFont="1" applyAlignment="1">
      <alignment horizontal="center"/>
    </xf>
    <xf numFmtId="0" fontId="4" fillId="0" borderId="0" xfId="21" applyFont="1" applyAlignment="1">
      <alignment horizontal="center"/>
    </xf>
    <xf numFmtId="3" fontId="5" fillId="0" borderId="41" xfId="21" applyNumberFormat="1" applyFont="1" applyBorder="1" applyAlignment="1">
      <alignment horizontal="center"/>
    </xf>
    <xf numFmtId="3" fontId="5" fillId="0" borderId="41" xfId="21" applyNumberFormat="1" applyFont="1" applyBorder="1" applyAlignment="1">
      <alignment horizontal="center" wrapText="1"/>
    </xf>
    <xf numFmtId="3" fontId="5" fillId="0" borderId="0" xfId="21" applyNumberFormat="1" applyFont="1" applyAlignment="1">
      <alignment horizontal="center"/>
    </xf>
    <xf numFmtId="0" fontId="12" fillId="12" borderId="0" xfId="21" applyFont="1" applyFill="1" applyAlignment="1">
      <alignment horizontal="center"/>
    </xf>
    <xf numFmtId="6" fontId="9" fillId="10" borderId="0" xfId="21" applyNumberFormat="1" applyFont="1" applyFill="1" applyAlignment="1">
      <alignment horizontal="center"/>
    </xf>
    <xf numFmtId="0" fontId="9" fillId="10" borderId="0" xfId="21" applyFont="1" applyFill="1" applyAlignment="1">
      <alignment horizontal="center"/>
    </xf>
    <xf numFmtId="0" fontId="31" fillId="10" borderId="3" xfId="30" applyFont="1" applyFill="1" applyBorder="1" applyAlignment="1">
      <alignment horizontal="center" wrapText="1"/>
    </xf>
    <xf numFmtId="0" fontId="31" fillId="10" borderId="7" xfId="30" applyFont="1" applyFill="1" applyBorder="1" applyAlignment="1">
      <alignment horizontal="center" wrapText="1"/>
    </xf>
    <xf numFmtId="0" fontId="31" fillId="10" borderId="9" xfId="30" applyFont="1" applyFill="1" applyBorder="1" applyAlignment="1">
      <alignment horizontal="center" wrapText="1"/>
    </xf>
    <xf numFmtId="0" fontId="31" fillId="10" borderId="10" xfId="30" applyFont="1" applyFill="1" applyBorder="1" applyAlignment="1">
      <alignment horizontal="center" wrapText="1"/>
    </xf>
    <xf numFmtId="0" fontId="29" fillId="12" borderId="0" xfId="18" applyFont="1" applyFill="1" applyAlignment="1">
      <alignment horizontal="center"/>
    </xf>
    <xf numFmtId="0" fontId="29" fillId="12" borderId="52" xfId="18" applyFont="1" applyFill="1" applyBorder="1" applyAlignment="1">
      <alignment horizontal="center"/>
    </xf>
    <xf numFmtId="6" fontId="9" fillId="0" borderId="0" xfId="18" applyNumberFormat="1" applyFont="1" applyAlignment="1">
      <alignment horizontal="center"/>
    </xf>
    <xf numFmtId="6" fontId="9" fillId="0" borderId="52" xfId="18" applyNumberFormat="1" applyFont="1" applyBorder="1" applyAlignment="1">
      <alignment horizontal="center"/>
    </xf>
    <xf numFmtId="0" fontId="16" fillId="0" borderId="0" xfId="18" applyFont="1" applyAlignment="1">
      <alignment horizontal="center"/>
    </xf>
    <xf numFmtId="0" fontId="16" fillId="0" borderId="52" xfId="18" applyFont="1" applyBorder="1" applyAlignment="1">
      <alignment horizontal="center"/>
    </xf>
    <xf numFmtId="0" fontId="4" fillId="0" borderId="0" xfId="18" applyFont="1" applyAlignment="1">
      <alignment horizontal="center"/>
    </xf>
    <xf numFmtId="0" fontId="4" fillId="0" borderId="52" xfId="18" applyFont="1" applyBorder="1" applyAlignment="1">
      <alignment horizontal="center"/>
    </xf>
    <xf numFmtId="0" fontId="29" fillId="12" borderId="36" xfId="18" applyFont="1" applyFill="1" applyBorder="1" applyAlignment="1">
      <alignment horizontal="center" vertical="top" wrapText="1"/>
    </xf>
    <xf numFmtId="0" fontId="29" fillId="12" borderId="23" xfId="18" applyFont="1" applyFill="1" applyBorder="1" applyAlignment="1">
      <alignment horizontal="center" vertical="top" wrapText="1"/>
    </xf>
    <xf numFmtId="6" fontId="9" fillId="0" borderId="11" xfId="18" applyNumberFormat="1" applyFont="1" applyBorder="1" applyAlignment="1">
      <alignment horizontal="center" vertical="top" wrapText="1"/>
    </xf>
    <xf numFmtId="0" fontId="9" fillId="0" borderId="0" xfId="18" applyFont="1" applyAlignment="1">
      <alignment horizontal="center" vertical="top" wrapText="1"/>
    </xf>
    <xf numFmtId="0" fontId="9" fillId="0" borderId="11" xfId="18" applyFont="1" applyBorder="1" applyAlignment="1">
      <alignment horizontal="center" vertical="top"/>
    </xf>
    <xf numFmtId="0" fontId="9" fillId="0" borderId="0" xfId="18" applyFont="1" applyAlignment="1">
      <alignment horizontal="center" vertical="top"/>
    </xf>
    <xf numFmtId="0" fontId="4" fillId="0" borderId="11" xfId="18" applyFont="1" applyBorder="1" applyAlignment="1">
      <alignment horizontal="center" vertical="top"/>
    </xf>
    <xf numFmtId="0" fontId="4" fillId="0" borderId="0" xfId="18" applyFont="1" applyAlignment="1">
      <alignment horizontal="center" vertical="top"/>
    </xf>
    <xf numFmtId="0" fontId="29" fillId="12" borderId="0" xfId="18" applyFont="1" applyFill="1" applyAlignment="1">
      <alignment horizontal="center" vertical="top"/>
    </xf>
    <xf numFmtId="6" fontId="31" fillId="0" borderId="0" xfId="18" applyNumberFormat="1" applyFont="1" applyAlignment="1">
      <alignment horizontal="center" vertical="top"/>
    </xf>
    <xf numFmtId="0" fontId="31" fillId="0" borderId="0" xfId="18" applyFont="1" applyAlignment="1">
      <alignment horizontal="center" vertical="top"/>
    </xf>
    <xf numFmtId="0" fontId="7" fillId="0" borderId="0" xfId="18" applyFont="1" applyAlignment="1">
      <alignment horizontal="center" vertical="top"/>
    </xf>
    <xf numFmtId="15" fontId="39" fillId="0" borderId="25" xfId="34" applyNumberFormat="1" applyBorder="1" applyAlignment="1">
      <alignment horizontal="center"/>
    </xf>
  </cellXfs>
  <cellStyles count="35">
    <cellStyle name="Actual Date" xfId="1" xr:uid="{00000000-0005-0000-0000-000000000000}"/>
    <cellStyle name="Comma 2" xfId="2" xr:uid="{00000000-0005-0000-0000-000001000000}"/>
    <cellStyle name="Comma 3" xfId="32" xr:uid="{900E8B5A-64B7-4D5D-9416-E42A78E9D9D4}"/>
    <cellStyle name="Comma0" xfId="3" xr:uid="{00000000-0005-0000-0000-000002000000}"/>
    <cellStyle name="Currency" xfId="33"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4"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xfId="29" xr:uid="{00000000-0005-0000-0000-000014000000}"/>
    <cellStyle name="Normal 4 2" xfId="30" xr:uid="{8925A63A-A0C8-4372-90D1-3C6C84177C73}"/>
    <cellStyle name="Normal 5" xfId="20" xr:uid="{00000000-0005-0000-0000-000015000000}"/>
    <cellStyle name="Normal 6" xfId="31" xr:uid="{C4392339-7AF0-4C0E-AF22-74249D4DBA4E}"/>
    <cellStyle name="Normal_AppendixF1" xfId="21" xr:uid="{00000000-0005-0000-0000-000016000000}"/>
    <cellStyle name="Normal_distgn2k" xfId="22" xr:uid="{00000000-0005-0000-0000-000017000000}"/>
    <cellStyle name="Normal_gdp ucla" xfId="23" xr:uid="{00000000-0005-0000-0000-000018000000}"/>
    <cellStyle name="Percent [2]" xfId="24" xr:uid="{00000000-0005-0000-0000-000019000000}"/>
    <cellStyle name="Total" xfId="25" builtinId="25" customBuiltin="1"/>
    <cellStyle name="Unprot" xfId="26" xr:uid="{00000000-0005-0000-0000-00001B000000}"/>
    <cellStyle name="Unprot$" xfId="27" xr:uid="{00000000-0005-0000-0000-00001C000000}"/>
    <cellStyle name="Unprotect" xfId="28"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1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5" Type="http://schemas.openxmlformats.org/officeDocument/2006/relationships/printerSettings" Target="../printerSettings/printerSettings46.bin"/><Relationship Id="rId4" Type="http://schemas.openxmlformats.org/officeDocument/2006/relationships/printerSettings" Target="../printerSettings/printerSettings45.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5" Type="http://schemas.openxmlformats.org/officeDocument/2006/relationships/printerSettings" Target="../printerSettings/printerSettings51.bin"/><Relationship Id="rId4" Type="http://schemas.openxmlformats.org/officeDocument/2006/relationships/printerSettings" Target="../printerSettings/printerSettings5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5" Type="http://schemas.openxmlformats.org/officeDocument/2006/relationships/printerSettings" Target="../printerSettings/printerSettings56.bin"/><Relationship Id="rId4" Type="http://schemas.openxmlformats.org/officeDocument/2006/relationships/printerSettings" Target="../printerSettings/printerSettings5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fariya.ali@pge.com"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1"/>
  <sheetViews>
    <sheetView zoomScale="70" zoomScaleNormal="70" workbookViewId="0">
      <selection activeCell="X12" sqref="X12"/>
    </sheetView>
  </sheetViews>
  <sheetFormatPr defaultColWidth="8.7109375" defaultRowHeight="10.199999999999999" x14ac:dyDescent="0.2"/>
  <cols>
    <col min="1" max="1" width="56.140625" bestFit="1" customWidth="1"/>
    <col min="2" max="2" width="63.7109375" customWidth="1"/>
  </cols>
  <sheetData>
    <row r="1" spans="1:2" s="90" customFormat="1" ht="21" x14ac:dyDescent="0.35">
      <c r="A1" s="249" t="s">
        <v>0</v>
      </c>
      <c r="B1" s="250"/>
    </row>
    <row r="2" spans="1:2" ht="17.399999999999999" x14ac:dyDescent="0.2">
      <c r="A2" s="251"/>
      <c r="B2" s="252"/>
    </row>
    <row r="3" spans="1:2" ht="17.399999999999999" x14ac:dyDescent="0.2">
      <c r="A3" s="251" t="s">
        <v>1</v>
      </c>
      <c r="B3" s="252"/>
    </row>
    <row r="4" spans="1:2" ht="17.399999999999999" x14ac:dyDescent="0.2">
      <c r="A4" s="251" t="s">
        <v>2</v>
      </c>
      <c r="B4" s="256"/>
    </row>
    <row r="5" spans="1:2" ht="17.399999999999999" x14ac:dyDescent="0.2">
      <c r="A5" s="251" t="s">
        <v>3</v>
      </c>
      <c r="B5" s="256"/>
    </row>
    <row r="6" spans="1:2" ht="17.399999999999999" x14ac:dyDescent="0.2">
      <c r="A6" s="177"/>
      <c r="B6" s="176"/>
    </row>
    <row r="7" spans="1:2" ht="185.25" customHeight="1" x14ac:dyDescent="0.2">
      <c r="A7" s="257" t="s">
        <v>4</v>
      </c>
      <c r="B7" s="252"/>
    </row>
    <row r="8" spans="1:2" ht="18.75" customHeight="1" x14ac:dyDescent="0.2">
      <c r="A8" s="180"/>
      <c r="B8" s="176"/>
    </row>
    <row r="9" spans="1:2" ht="15.6" x14ac:dyDescent="0.2">
      <c r="A9" s="181" t="s">
        <v>5</v>
      </c>
      <c r="B9" s="176"/>
    </row>
    <row r="10" spans="1:2" ht="84" customHeight="1" x14ac:dyDescent="0.2">
      <c r="A10" s="257" t="s">
        <v>6</v>
      </c>
      <c r="B10" s="252"/>
    </row>
    <row r="11" spans="1:2" ht="16.5" customHeight="1" x14ac:dyDescent="0.2">
      <c r="A11" s="180"/>
      <c r="B11" s="176"/>
    </row>
    <row r="12" spans="1:2" ht="17.25" customHeight="1" x14ac:dyDescent="0.2">
      <c r="A12" s="258" t="s">
        <v>7</v>
      </c>
      <c r="B12" s="259"/>
    </row>
    <row r="13" spans="1:2" ht="127.5" customHeight="1" x14ac:dyDescent="0.2">
      <c r="A13" s="255" t="s">
        <v>8</v>
      </c>
      <c r="B13" s="252"/>
    </row>
    <row r="14" spans="1:2" ht="17.25" customHeight="1" x14ac:dyDescent="0.2">
      <c r="A14" s="180"/>
      <c r="B14" s="176"/>
    </row>
    <row r="15" spans="1:2" ht="15.6" x14ac:dyDescent="0.2">
      <c r="A15" s="181" t="s">
        <v>9</v>
      </c>
      <c r="B15" s="176"/>
    </row>
    <row r="16" spans="1:2" ht="46.5" customHeight="1" x14ac:dyDescent="0.2">
      <c r="A16" s="253" t="s">
        <v>10</v>
      </c>
      <c r="B16" s="254"/>
    </row>
    <row r="17" spans="1:2" ht="15.75" customHeight="1" x14ac:dyDescent="0.2">
      <c r="A17" s="178"/>
      <c r="B17" s="179"/>
    </row>
    <row r="18" spans="1:2" ht="24.75" customHeight="1" x14ac:dyDescent="0.2">
      <c r="A18" s="125" t="s">
        <v>11</v>
      </c>
      <c r="B18" s="176"/>
    </row>
    <row r="19" spans="1:2" s="107" customFormat="1" ht="23.25" customHeight="1" x14ac:dyDescent="0.2">
      <c r="A19" s="174" t="s">
        <v>12</v>
      </c>
      <c r="B19" s="175">
        <v>45824</v>
      </c>
    </row>
    <row r="20" spans="1:2" s="11" customFormat="1" ht="23.25" customHeight="1" x14ac:dyDescent="0.2">
      <c r="A20" s="174" t="s">
        <v>13</v>
      </c>
      <c r="B20" s="175">
        <v>45852</v>
      </c>
    </row>
    <row r="21" spans="1:2" ht="33.75" customHeight="1" x14ac:dyDescent="0.25">
      <c r="A21" s="247" t="s">
        <v>14</v>
      </c>
      <c r="B21" s="248"/>
    </row>
  </sheetData>
  <customSheetViews>
    <customSheetView guid="{64245E33-E577-4C25-9B98-21C112E84FF6}" scale="75" showPageBreaks="1" fitToPage="1" printArea="1">
      <selection activeCell="B34" sqref="B34"/>
      <pageMargins left="0" right="0" top="0" bottom="0" header="0" footer="0"/>
      <pageSetup scale="76" orientation="portrait" r:id="rId1"/>
      <headerFooter alignWithMargins="0">
        <oddFooter>&amp;R&amp;A</oddFooter>
      </headerFooter>
    </customSheetView>
    <customSheetView guid="{2C54E754-4594-47E3-AFE9-B28C28B63E5C}" scale="75" fitToPage="1">
      <selection activeCell="B34" sqref="B34"/>
      <pageMargins left="0" right="0" top="0" bottom="0" header="0" footer="0"/>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 right="0" top="0" bottom="0" header="0" footer="0"/>
      <pageSetup scale="75" orientation="portrait" r:id="rId3"/>
      <headerFooter alignWithMargins="0">
        <oddFooter>&amp;R&amp;A</oddFooter>
      </headerFooter>
    </customSheetView>
    <customSheetView guid="{C3E70234-FA18-40E7-B25F-218A5F7D2EA2}" scale="75" fitToPage="1">
      <selection activeCell="L44" sqref="L44"/>
      <pageMargins left="0" right="0" top="0" bottom="0" header="0" footer="0"/>
      <pageSetup scale="81" orientation="portrait" r:id="rId4"/>
      <headerFooter alignWithMargins="0">
        <oddFooter>&amp;R&amp;A</oddFooter>
      </headerFooter>
    </customSheetView>
  </customSheetViews>
  <mergeCells count="11">
    <mergeCell ref="A21:B21"/>
    <mergeCell ref="A1:B1"/>
    <mergeCell ref="A3:B3"/>
    <mergeCell ref="A16:B16"/>
    <mergeCell ref="A13:B13"/>
    <mergeCell ref="A2:B2"/>
    <mergeCell ref="A4:B4"/>
    <mergeCell ref="A5:B5"/>
    <mergeCell ref="A7:B7"/>
    <mergeCell ref="A10:B10"/>
    <mergeCell ref="A12:B12"/>
  </mergeCells>
  <phoneticPr fontId="0" type="noConversion"/>
  <printOptions horizontalCentered="1"/>
  <pageMargins left="0.25" right="0.75" top="0.5" bottom="0.5" header="0.5" footer="0.5"/>
  <pageSetup scale="93"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B1:J22"/>
  <sheetViews>
    <sheetView showGridLines="0" topLeftCell="A8" zoomScaleNormal="100" workbookViewId="0">
      <selection activeCell="J9" sqref="J9"/>
    </sheetView>
  </sheetViews>
  <sheetFormatPr defaultColWidth="17.7109375" defaultRowHeight="10.199999999999999" x14ac:dyDescent="0.2"/>
  <cols>
    <col min="1" max="1" width="1.7109375" style="8" customWidth="1"/>
    <col min="2" max="10" width="15.7109375" style="8" customWidth="1"/>
    <col min="11" max="11" width="14.42578125" style="8" customWidth="1"/>
    <col min="12" max="12" width="13.7109375" style="8" customWidth="1"/>
    <col min="13" max="16384" width="17.7109375" style="8"/>
  </cols>
  <sheetData>
    <row r="1" spans="2:10" s="17" customFormat="1" ht="15.6" x14ac:dyDescent="0.3">
      <c r="B1" s="288" t="s">
        <v>112</v>
      </c>
      <c r="C1" s="288"/>
      <c r="D1" s="288"/>
      <c r="E1" s="288"/>
      <c r="F1" s="288"/>
      <c r="G1" s="288"/>
      <c r="H1" s="288"/>
      <c r="I1" s="288"/>
      <c r="J1" s="289"/>
    </row>
    <row r="2" spans="2:10" ht="15.6" x14ac:dyDescent="0.3">
      <c r="B2" s="290" t="str">
        <f>'FormsList&amp;FilerInfo'!B2</f>
        <v>Pacific Gas &amp; Electric Co.</v>
      </c>
      <c r="C2" s="291"/>
      <c r="D2" s="291"/>
      <c r="E2" s="291"/>
      <c r="F2" s="291"/>
      <c r="G2" s="291"/>
      <c r="H2" s="291"/>
      <c r="I2" s="291"/>
      <c r="J2" s="291"/>
    </row>
    <row r="3" spans="2:10" ht="13.2" x14ac:dyDescent="0.25">
      <c r="B3" s="189"/>
      <c r="C3" s="189"/>
      <c r="D3" s="189"/>
      <c r="E3" s="189"/>
      <c r="F3" s="189"/>
      <c r="G3" s="189"/>
      <c r="H3" s="189"/>
      <c r="I3" s="189"/>
      <c r="J3" s="189"/>
    </row>
    <row r="4" spans="2:10" s="17" customFormat="1" ht="20.100000000000001" customHeight="1" x14ac:dyDescent="0.3">
      <c r="B4" s="291" t="s">
        <v>113</v>
      </c>
      <c r="C4" s="291"/>
      <c r="D4" s="291"/>
      <c r="E4" s="291"/>
      <c r="F4" s="291"/>
      <c r="G4" s="291"/>
      <c r="H4" s="291"/>
      <c r="I4" s="291"/>
      <c r="J4" s="291"/>
    </row>
    <row r="5" spans="2:10" ht="13.2" x14ac:dyDescent="0.25">
      <c r="B5" s="292" t="s">
        <v>114</v>
      </c>
      <c r="C5" s="292"/>
      <c r="D5" s="292"/>
      <c r="E5" s="292"/>
      <c r="F5" s="292"/>
      <c r="G5" s="292"/>
      <c r="H5" s="292"/>
      <c r="I5" s="292"/>
      <c r="J5" s="292"/>
    </row>
    <row r="6" spans="2:10" ht="13.2" x14ac:dyDescent="0.25">
      <c r="B6" s="189"/>
      <c r="C6" s="189"/>
      <c r="D6" s="189"/>
      <c r="E6" s="189"/>
      <c r="F6" s="189"/>
      <c r="G6" s="189"/>
      <c r="H6" s="189"/>
      <c r="I6" s="189"/>
      <c r="J6" s="189"/>
    </row>
    <row r="7" spans="2:10" ht="13.2" x14ac:dyDescent="0.25">
      <c r="B7" s="293" t="s">
        <v>115</v>
      </c>
      <c r="C7" s="293"/>
      <c r="D7" s="293"/>
      <c r="E7" s="293"/>
      <c r="F7" s="293"/>
      <c r="G7" s="293"/>
      <c r="H7" s="293"/>
      <c r="I7" s="293"/>
      <c r="J7" s="293"/>
    </row>
    <row r="8" spans="2:10" ht="40.799999999999997" x14ac:dyDescent="0.2">
      <c r="B8" s="21" t="s">
        <v>43</v>
      </c>
      <c r="C8" s="92" t="s">
        <v>116</v>
      </c>
      <c r="D8" s="10" t="s">
        <v>117</v>
      </c>
      <c r="E8" s="10" t="s">
        <v>118</v>
      </c>
      <c r="F8" s="92" t="s">
        <v>119</v>
      </c>
      <c r="G8" s="10" t="s">
        <v>120</v>
      </c>
      <c r="H8" s="10" t="s">
        <v>121</v>
      </c>
      <c r="I8" s="10" t="s">
        <v>122</v>
      </c>
      <c r="J8" s="10" t="s">
        <v>123</v>
      </c>
    </row>
    <row r="9" spans="2:10" x14ac:dyDescent="0.2">
      <c r="B9" s="100">
        <v>2023</v>
      </c>
      <c r="C9" s="109"/>
      <c r="D9" s="109"/>
      <c r="E9" s="109"/>
      <c r="F9" s="109"/>
      <c r="G9" s="109"/>
      <c r="H9" s="109"/>
      <c r="I9" s="109"/>
      <c r="J9" s="109"/>
    </row>
    <row r="10" spans="2:10" x14ac:dyDescent="0.2">
      <c r="B10" s="100">
        <v>2024</v>
      </c>
      <c r="C10" s="109"/>
      <c r="D10" s="109"/>
      <c r="E10" s="109"/>
      <c r="F10" s="109"/>
      <c r="G10" s="109"/>
      <c r="H10" s="109"/>
      <c r="I10" s="109"/>
      <c r="J10" s="109"/>
    </row>
    <row r="11" spans="2:10" x14ac:dyDescent="0.2">
      <c r="B11" s="100">
        <v>2025</v>
      </c>
      <c r="C11" s="3"/>
      <c r="D11" s="3"/>
      <c r="E11" s="3"/>
      <c r="F11" s="3"/>
      <c r="G11" s="3"/>
      <c r="H11" s="3"/>
      <c r="I11" s="3"/>
      <c r="J11" s="3"/>
    </row>
    <row r="12" spans="2:10" x14ac:dyDescent="0.2">
      <c r="B12" s="100">
        <v>2026</v>
      </c>
      <c r="C12" s="3"/>
      <c r="D12" s="3"/>
      <c r="E12" s="3"/>
      <c r="F12" s="3"/>
      <c r="G12" s="3"/>
      <c r="H12" s="3"/>
      <c r="I12" s="3"/>
      <c r="J12" s="3"/>
    </row>
    <row r="13" spans="2:10" x14ac:dyDescent="0.2">
      <c r="B13" s="100">
        <v>2027</v>
      </c>
      <c r="C13" s="3"/>
      <c r="D13" s="3"/>
      <c r="E13" s="3"/>
      <c r="F13" s="3"/>
      <c r="G13" s="3"/>
      <c r="H13" s="3"/>
      <c r="I13" s="3"/>
      <c r="J13" s="3"/>
    </row>
    <row r="14" spans="2:10" x14ac:dyDescent="0.2">
      <c r="B14" s="100">
        <v>2028</v>
      </c>
      <c r="C14" s="3"/>
      <c r="D14" s="3"/>
      <c r="E14" s="3"/>
      <c r="F14" s="3"/>
      <c r="G14" s="3"/>
      <c r="H14" s="3"/>
      <c r="I14" s="3"/>
      <c r="J14" s="3"/>
    </row>
    <row r="15" spans="2:10" x14ac:dyDescent="0.2">
      <c r="B15" s="100">
        <v>2029</v>
      </c>
      <c r="C15" s="3"/>
      <c r="D15" s="3"/>
      <c r="E15" s="3"/>
      <c r="F15" s="3"/>
      <c r="G15" s="3"/>
      <c r="H15" s="3"/>
      <c r="I15" s="3"/>
      <c r="J15" s="3"/>
    </row>
    <row r="16" spans="2:10" x14ac:dyDescent="0.2">
      <c r="B16" s="100">
        <v>2030</v>
      </c>
      <c r="C16" s="3"/>
      <c r="D16" s="3"/>
      <c r="E16" s="3"/>
      <c r="F16" s="3"/>
      <c r="G16" s="3"/>
      <c r="H16" s="3"/>
      <c r="I16" s="3"/>
      <c r="J16" s="3"/>
    </row>
    <row r="17" spans="2:10" x14ac:dyDescent="0.2">
      <c r="B17" s="100">
        <v>2031</v>
      </c>
      <c r="C17" s="3"/>
      <c r="D17" s="3"/>
      <c r="E17" s="3"/>
      <c r="F17" s="3"/>
      <c r="G17" s="3"/>
      <c r="H17" s="3"/>
      <c r="I17" s="3"/>
      <c r="J17" s="3"/>
    </row>
    <row r="18" spans="2:10" x14ac:dyDescent="0.2">
      <c r="B18" s="100">
        <v>2032</v>
      </c>
      <c r="C18" s="3"/>
      <c r="D18" s="3"/>
      <c r="E18" s="3"/>
      <c r="F18" s="3"/>
      <c r="G18" s="3"/>
      <c r="H18" s="3"/>
      <c r="I18" s="3"/>
      <c r="J18" s="3"/>
    </row>
    <row r="19" spans="2:10" x14ac:dyDescent="0.2">
      <c r="B19" s="100">
        <v>2033</v>
      </c>
      <c r="C19" s="3"/>
      <c r="D19" s="3"/>
      <c r="E19" s="3"/>
      <c r="F19" s="3"/>
      <c r="G19" s="3"/>
      <c r="H19" s="3"/>
      <c r="I19" s="3"/>
      <c r="J19" s="3"/>
    </row>
    <row r="20" spans="2:10" x14ac:dyDescent="0.2">
      <c r="B20" s="100">
        <v>2034</v>
      </c>
      <c r="C20" s="3"/>
      <c r="D20" s="3"/>
      <c r="E20" s="3"/>
      <c r="F20" s="3"/>
      <c r="G20" s="3"/>
      <c r="H20" s="3"/>
      <c r="I20" s="3"/>
      <c r="J20" s="3"/>
    </row>
    <row r="21" spans="2:10" x14ac:dyDescent="0.2">
      <c r="B21" s="100">
        <v>2035</v>
      </c>
      <c r="C21" s="3"/>
      <c r="D21" s="3"/>
      <c r="E21" s="3"/>
      <c r="F21" s="3"/>
      <c r="G21" s="3"/>
      <c r="H21" s="3"/>
      <c r="I21" s="3"/>
      <c r="J21" s="3"/>
    </row>
    <row r="22" spans="2:10" x14ac:dyDescent="0.2">
      <c r="B22" s="100">
        <v>2036</v>
      </c>
      <c r="C22" s="3"/>
      <c r="D22" s="3"/>
      <c r="E22" s="3"/>
      <c r="F22" s="3"/>
      <c r="G22" s="3"/>
      <c r="H22" s="3"/>
      <c r="I22" s="3"/>
      <c r="J22" s="3"/>
    </row>
  </sheetData>
  <customSheetViews>
    <customSheetView guid="{64245E33-E577-4C25-9B98-21C112E84FF6}" scale="75" showPageBreaks="1" showGridLines="0" fitToPage="1" printArea="1">
      <selection activeCell="K39" sqref="K39"/>
      <pageMargins left="0" right="0" top="0" bottom="0" header="0" footer="0"/>
      <pageSetup scale="88" orientation="portrait" r:id="rId1"/>
      <headerFooter alignWithMargins="0">
        <oddFooter>&amp;R&amp;A</oddFooter>
      </headerFooter>
    </customSheetView>
    <customSheetView guid="{2C54E754-4594-47E3-AFE9-B28C28B63E5C}" scale="75" showGridLines="0" fitToPage="1">
      <selection activeCell="K39" sqref="K39"/>
      <pageMargins left="0" right="0" top="0" bottom="0" header="0" footer="0"/>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 right="0" top="0" bottom="0" header="0" footer="0"/>
      <pageSetup scale="86" orientation="landscape" r:id="rId3"/>
      <headerFooter alignWithMargins="0">
        <oddFooter>&amp;R&amp;A</oddFooter>
      </headerFooter>
    </customSheetView>
    <customSheetView guid="{C3E70234-FA18-40E7-B25F-218A5F7D2EA2}" scale="75" showGridLines="0" fitToPage="1">
      <selection activeCell="J49" sqref="J49"/>
      <pageMargins left="0" right="0" top="0" bottom="0" header="0" footer="0"/>
      <pageSetup scale="81" orientation="landscape"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pageSetUpPr fitToPage="1"/>
  </sheetPr>
  <dimension ref="B1:J22"/>
  <sheetViews>
    <sheetView showGridLines="0" zoomScaleNormal="100" workbookViewId="0">
      <selection activeCell="J9" sqref="J9"/>
    </sheetView>
  </sheetViews>
  <sheetFormatPr defaultColWidth="8.7109375" defaultRowHeight="10.199999999999999" x14ac:dyDescent="0.2"/>
  <cols>
    <col min="1" max="1" width="1.7109375" customWidth="1"/>
    <col min="2" max="10" width="15.7109375" customWidth="1"/>
  </cols>
  <sheetData>
    <row r="1" spans="2:10" s="14" customFormat="1" ht="15.6" x14ac:dyDescent="0.3">
      <c r="B1" s="16" t="s">
        <v>124</v>
      </c>
      <c r="C1" s="16"/>
      <c r="D1" s="16"/>
      <c r="E1" s="16"/>
      <c r="F1" s="16"/>
      <c r="G1" s="16"/>
      <c r="H1" s="16"/>
      <c r="I1" s="16"/>
      <c r="J1" s="16"/>
    </row>
    <row r="2" spans="2:10" s="7" customFormat="1" ht="15.6" x14ac:dyDescent="0.3">
      <c r="C2" s="195"/>
      <c r="D2" s="195"/>
      <c r="E2" s="195"/>
      <c r="F2" s="195" t="str">
        <f>'FormsList&amp;FilerInfo'!B2</f>
        <v>Pacific Gas &amp; Electric Co.</v>
      </c>
      <c r="G2" s="195"/>
      <c r="H2" s="195"/>
      <c r="I2" s="195"/>
      <c r="J2" s="195"/>
    </row>
    <row r="3" spans="2:10" s="7" customFormat="1" ht="13.2" x14ac:dyDescent="0.25">
      <c r="B3" s="9"/>
      <c r="C3" s="9"/>
      <c r="D3" s="9"/>
      <c r="E3" s="9"/>
      <c r="F3" s="9"/>
      <c r="G3" s="9"/>
      <c r="H3" s="9"/>
      <c r="I3" s="9"/>
      <c r="J3" s="9"/>
    </row>
    <row r="4" spans="2:10" s="14" customFormat="1" ht="20.100000000000001" customHeight="1" x14ac:dyDescent="0.3">
      <c r="B4" s="273" t="s">
        <v>125</v>
      </c>
      <c r="C4" s="273"/>
      <c r="D4" s="273"/>
      <c r="E4" s="273"/>
      <c r="F4" s="273"/>
      <c r="G4" s="273"/>
      <c r="H4" s="273"/>
      <c r="I4" s="273"/>
      <c r="J4" s="273"/>
    </row>
    <row r="5" spans="2:10" ht="13.2" x14ac:dyDescent="0.25">
      <c r="B5" s="268" t="s">
        <v>126</v>
      </c>
      <c r="C5" s="268"/>
      <c r="D5" s="268"/>
      <c r="E5" s="268"/>
      <c r="F5" s="268"/>
      <c r="G5" s="268"/>
      <c r="H5" s="268"/>
      <c r="I5" s="268"/>
      <c r="J5" s="268"/>
    </row>
    <row r="6" spans="2:10" ht="9.75" customHeight="1" x14ac:dyDescent="0.25">
      <c r="B6" s="9"/>
      <c r="C6" s="9"/>
      <c r="D6" s="165"/>
      <c r="E6" s="165"/>
      <c r="F6" s="165"/>
      <c r="G6" s="165"/>
      <c r="H6" s="165"/>
      <c r="I6" s="165"/>
      <c r="J6" s="1"/>
    </row>
    <row r="7" spans="2:10" ht="21.75" customHeight="1" x14ac:dyDescent="0.25">
      <c r="B7" s="294" t="str">
        <f>+'Form 1.3'!B8</f>
        <v>(Modify categories below to be consistent with sectors reported on Form 1.1)</v>
      </c>
      <c r="C7" s="294"/>
      <c r="D7" s="294"/>
      <c r="E7" s="294"/>
      <c r="F7" s="294"/>
      <c r="G7" s="294"/>
      <c r="H7" s="294"/>
      <c r="I7" s="294"/>
      <c r="J7" s="294"/>
    </row>
    <row r="8" spans="2:10" ht="60.75" customHeight="1" x14ac:dyDescent="0.2">
      <c r="B8" s="10" t="s">
        <v>43</v>
      </c>
      <c r="C8" s="92" t="s">
        <v>127</v>
      </c>
      <c r="D8" s="92" t="s">
        <v>128</v>
      </c>
      <c r="E8" s="92" t="s">
        <v>129</v>
      </c>
      <c r="F8" s="92" t="s">
        <v>130</v>
      </c>
      <c r="G8" s="92" t="s">
        <v>131</v>
      </c>
      <c r="H8" s="92" t="s">
        <v>132</v>
      </c>
      <c r="I8" s="92" t="s">
        <v>50</v>
      </c>
      <c r="J8" s="92" t="s">
        <v>133</v>
      </c>
    </row>
    <row r="9" spans="2:10" x14ac:dyDescent="0.2">
      <c r="B9" s="100">
        <v>2023</v>
      </c>
      <c r="C9" s="110"/>
      <c r="D9" s="109"/>
      <c r="E9" s="109"/>
      <c r="F9" s="109"/>
      <c r="G9" s="109"/>
      <c r="H9" s="109"/>
      <c r="I9" s="109"/>
      <c r="J9" s="109"/>
    </row>
    <row r="10" spans="2:10" x14ac:dyDescent="0.2">
      <c r="B10" s="100">
        <v>2024</v>
      </c>
      <c r="C10" s="110"/>
      <c r="D10" s="109"/>
      <c r="E10" s="109"/>
      <c r="F10" s="109"/>
      <c r="G10" s="109"/>
      <c r="H10" s="109"/>
      <c r="I10" s="109"/>
      <c r="J10" s="109"/>
    </row>
    <row r="11" spans="2:10" x14ac:dyDescent="0.2">
      <c r="B11" s="100">
        <v>2025</v>
      </c>
      <c r="C11" s="5"/>
      <c r="D11" s="12"/>
      <c r="E11" s="12"/>
      <c r="F11" s="12"/>
      <c r="G11" s="12"/>
      <c r="H11" s="12"/>
      <c r="I11" s="12"/>
      <c r="J11" s="12"/>
    </row>
    <row r="12" spans="2:10" x14ac:dyDescent="0.2">
      <c r="B12" s="100">
        <v>2026</v>
      </c>
      <c r="C12" s="5"/>
      <c r="D12" s="12"/>
      <c r="E12" s="12"/>
      <c r="F12" s="12"/>
      <c r="G12" s="12"/>
      <c r="H12" s="12"/>
      <c r="I12" s="12"/>
      <c r="J12" s="12"/>
    </row>
    <row r="13" spans="2:10" x14ac:dyDescent="0.2">
      <c r="B13" s="100">
        <v>2027</v>
      </c>
      <c r="C13" s="5"/>
      <c r="D13" s="12"/>
      <c r="E13" s="12"/>
      <c r="F13" s="12"/>
      <c r="G13" s="12"/>
      <c r="H13" s="12"/>
      <c r="I13" s="12"/>
      <c r="J13" s="12"/>
    </row>
    <row r="14" spans="2:10" x14ac:dyDescent="0.2">
      <c r="B14" s="100">
        <v>2028</v>
      </c>
      <c r="C14" s="2"/>
      <c r="D14" s="3"/>
      <c r="E14" s="3"/>
      <c r="F14" s="3"/>
      <c r="G14" s="3"/>
      <c r="H14" s="3"/>
      <c r="I14" s="3"/>
      <c r="J14" s="3"/>
    </row>
    <row r="15" spans="2:10" x14ac:dyDescent="0.2">
      <c r="B15" s="100">
        <v>2029</v>
      </c>
      <c r="C15" s="5"/>
      <c r="D15" s="12"/>
      <c r="E15" s="12"/>
      <c r="F15" s="12"/>
      <c r="G15" s="12"/>
      <c r="H15" s="12"/>
      <c r="I15" s="12"/>
      <c r="J15" s="12"/>
    </row>
    <row r="16" spans="2:10" x14ac:dyDescent="0.2">
      <c r="B16" s="100">
        <v>2030</v>
      </c>
      <c r="C16" s="2"/>
      <c r="D16" s="3"/>
      <c r="E16" s="3"/>
      <c r="F16" s="3"/>
      <c r="G16" s="3"/>
      <c r="H16" s="3"/>
      <c r="I16" s="3"/>
      <c r="J16" s="3"/>
    </row>
    <row r="17" spans="2:10" x14ac:dyDescent="0.2">
      <c r="B17" s="100">
        <v>2031</v>
      </c>
      <c r="C17" s="2"/>
      <c r="D17" s="3"/>
      <c r="E17" s="3"/>
      <c r="F17" s="3"/>
      <c r="G17" s="3"/>
      <c r="H17" s="3"/>
      <c r="I17" s="3"/>
      <c r="J17" s="3"/>
    </row>
    <row r="18" spans="2:10" x14ac:dyDescent="0.2">
      <c r="B18" s="100">
        <v>2032</v>
      </c>
      <c r="C18" s="2"/>
      <c r="D18" s="3"/>
      <c r="E18" s="3"/>
      <c r="F18" s="3"/>
      <c r="G18" s="3"/>
      <c r="H18" s="3"/>
      <c r="I18" s="3"/>
      <c r="J18" s="2"/>
    </row>
    <row r="19" spans="2:10" x14ac:dyDescent="0.2">
      <c r="B19" s="100">
        <v>2033</v>
      </c>
      <c r="C19" s="2"/>
      <c r="D19" s="3"/>
      <c r="E19" s="3"/>
      <c r="F19" s="3"/>
      <c r="G19" s="3"/>
      <c r="H19" s="3"/>
      <c r="I19" s="3"/>
      <c r="J19" s="3"/>
    </row>
    <row r="20" spans="2:10" x14ac:dyDescent="0.2">
      <c r="B20" s="100">
        <v>2034</v>
      </c>
      <c r="C20" s="2"/>
      <c r="D20" s="3"/>
      <c r="E20" s="3"/>
      <c r="F20" s="3"/>
      <c r="G20" s="3"/>
      <c r="H20" s="3"/>
      <c r="I20" s="3"/>
      <c r="J20" s="2"/>
    </row>
    <row r="21" spans="2:10" x14ac:dyDescent="0.2">
      <c r="B21" s="100">
        <v>2035</v>
      </c>
      <c r="C21" s="2"/>
      <c r="D21" s="3"/>
      <c r="E21" s="3"/>
      <c r="F21" s="3"/>
      <c r="G21" s="3"/>
      <c r="H21" s="3"/>
      <c r="I21" s="3"/>
      <c r="J21" s="3"/>
    </row>
    <row r="22" spans="2:10" x14ac:dyDescent="0.2">
      <c r="B22" s="100">
        <v>2036</v>
      </c>
      <c r="C22" s="2"/>
      <c r="D22" s="3"/>
      <c r="E22" s="3"/>
      <c r="F22" s="3"/>
      <c r="G22" s="3"/>
      <c r="H22" s="3"/>
      <c r="I22" s="3"/>
      <c r="J22" s="2"/>
    </row>
  </sheetData>
  <customSheetViews>
    <customSheetView guid="{64245E33-E577-4C25-9B98-21C112E84FF6}" scale="75" showPageBreaks="1" showGridLines="0" fitToPage="1" printArea="1">
      <selection activeCell="AC78" sqref="AC78"/>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AC78" sqref="AC78"/>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B7" sqref="B7"/>
      <pageMargins left="0" right="0" top="0" bottom="0" header="0" footer="0"/>
      <pageSetup orientation="landscape" r:id="rId4"/>
      <headerFooter alignWithMargins="0">
        <oddFooter>&amp;R&amp;A</oddFooter>
      </headerFooter>
    </customSheetView>
  </customSheetViews>
  <mergeCells count="3">
    <mergeCell ref="B4:J4"/>
    <mergeCell ref="B5:J5"/>
    <mergeCell ref="B7:J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B1:K22"/>
  <sheetViews>
    <sheetView showGridLines="0" topLeftCell="B1" zoomScaleNormal="100" workbookViewId="0">
      <selection activeCell="J9" sqref="J9"/>
    </sheetView>
  </sheetViews>
  <sheetFormatPr defaultColWidth="17.7109375" defaultRowHeight="10.199999999999999" x14ac:dyDescent="0.2"/>
  <cols>
    <col min="1" max="1" width="1.7109375" style="8" customWidth="1"/>
    <col min="2" max="2" width="12.7109375" style="8" customWidth="1"/>
    <col min="3" max="9" width="15.7109375" style="8" customWidth="1"/>
    <col min="10" max="10" width="14.42578125" style="8" customWidth="1"/>
    <col min="11" max="16384" width="17.7109375" style="8"/>
  </cols>
  <sheetData>
    <row r="1" spans="2:10" s="17" customFormat="1" ht="15.6" x14ac:dyDescent="0.3">
      <c r="B1" s="288" t="s">
        <v>134</v>
      </c>
      <c r="C1" s="288"/>
      <c r="D1" s="288"/>
      <c r="E1" s="288"/>
      <c r="F1" s="288"/>
      <c r="G1" s="288"/>
      <c r="H1" s="288"/>
      <c r="I1" s="288"/>
      <c r="J1" s="288"/>
    </row>
    <row r="2" spans="2:10" ht="15.75" customHeight="1" x14ac:dyDescent="0.3">
      <c r="B2" s="290" t="str">
        <f>'FormsList&amp;FilerInfo'!B2</f>
        <v>Pacific Gas &amp; Electric Co.</v>
      </c>
      <c r="C2" s="290"/>
      <c r="D2" s="290"/>
      <c r="E2" s="290"/>
      <c r="F2" s="290"/>
      <c r="G2" s="290"/>
      <c r="H2" s="290"/>
      <c r="I2" s="290"/>
      <c r="J2" s="290"/>
    </row>
    <row r="3" spans="2:10" ht="13.2" x14ac:dyDescent="0.25">
      <c r="B3" s="20"/>
      <c r="C3" s="20"/>
      <c r="D3" s="20"/>
      <c r="E3" s="20"/>
      <c r="F3" s="20"/>
      <c r="G3" s="20"/>
      <c r="H3" s="20"/>
      <c r="I3" s="20"/>
      <c r="J3" s="166"/>
    </row>
    <row r="4" spans="2:10" s="17" customFormat="1" ht="15.6" x14ac:dyDescent="0.3">
      <c r="B4" s="291" t="s">
        <v>135</v>
      </c>
      <c r="C4" s="291"/>
      <c r="D4" s="291"/>
      <c r="E4" s="291"/>
      <c r="F4" s="291"/>
      <c r="G4" s="291"/>
      <c r="H4" s="291"/>
      <c r="I4" s="291"/>
      <c r="J4" s="291"/>
    </row>
    <row r="5" spans="2:10" s="17" customFormat="1" ht="10.5" customHeight="1" x14ac:dyDescent="0.3">
      <c r="B5" s="167"/>
      <c r="C5" s="167"/>
      <c r="D5" s="167"/>
      <c r="E5" s="167"/>
      <c r="F5" s="188"/>
      <c r="G5" s="167"/>
      <c r="H5" s="167"/>
      <c r="I5" s="167"/>
      <c r="J5" s="168"/>
    </row>
    <row r="6" spans="2:10" ht="22.5" customHeight="1" x14ac:dyDescent="0.25">
      <c r="B6" s="295" t="str">
        <f>+'Form 1.3'!B8</f>
        <v>(Modify categories below to be consistent with sectors reported on Form 1.1)</v>
      </c>
      <c r="C6" s="295"/>
      <c r="D6" s="295"/>
      <c r="E6" s="295"/>
      <c r="F6" s="295"/>
      <c r="G6" s="295"/>
      <c r="H6" s="295"/>
      <c r="I6" s="295"/>
      <c r="J6" s="295"/>
    </row>
    <row r="7" spans="2:10" x14ac:dyDescent="0.2">
      <c r="B7" s="196"/>
      <c r="C7" s="200" t="s">
        <v>136</v>
      </c>
      <c r="D7" s="18"/>
      <c r="E7" s="18"/>
      <c r="F7" s="18"/>
      <c r="G7" s="18"/>
      <c r="H7" s="18"/>
      <c r="I7" s="18"/>
      <c r="J7" s="201"/>
    </row>
    <row r="8" spans="2:10" x14ac:dyDescent="0.2">
      <c r="B8" s="19" t="s">
        <v>43</v>
      </c>
      <c r="C8" s="197" t="s">
        <v>128</v>
      </c>
      <c r="D8" s="197" t="s">
        <v>129</v>
      </c>
      <c r="E8" s="197" t="s">
        <v>130</v>
      </c>
      <c r="F8" s="197" t="s">
        <v>131</v>
      </c>
      <c r="G8" s="197" t="s">
        <v>132</v>
      </c>
      <c r="H8" s="198" t="s">
        <v>50</v>
      </c>
      <c r="I8" s="124" t="s">
        <v>137</v>
      </c>
      <c r="J8" s="199" t="s">
        <v>138</v>
      </c>
    </row>
    <row r="9" spans="2:10" x14ac:dyDescent="0.2">
      <c r="B9" s="100">
        <v>2023</v>
      </c>
      <c r="C9" s="109"/>
      <c r="D9" s="109"/>
      <c r="E9" s="109"/>
      <c r="F9" s="109"/>
      <c r="G9" s="109"/>
      <c r="H9" s="109"/>
      <c r="I9" s="109"/>
      <c r="J9" s="109"/>
    </row>
    <row r="10" spans="2:10" x14ac:dyDescent="0.2">
      <c r="B10" s="100">
        <v>2024</v>
      </c>
      <c r="C10" s="109"/>
      <c r="D10" s="109"/>
      <c r="E10" s="109"/>
      <c r="F10" s="109"/>
      <c r="G10" s="109"/>
      <c r="H10" s="109"/>
      <c r="I10" s="109"/>
      <c r="J10" s="109"/>
    </row>
    <row r="11" spans="2:10" x14ac:dyDescent="0.2">
      <c r="B11" s="100">
        <v>2025</v>
      </c>
      <c r="C11" s="3"/>
      <c r="D11" s="3"/>
      <c r="E11" s="3"/>
      <c r="F11" s="3"/>
      <c r="G11" s="3"/>
      <c r="H11" s="3"/>
      <c r="I11" s="3"/>
      <c r="J11" s="3"/>
    </row>
    <row r="12" spans="2:10" x14ac:dyDescent="0.2">
      <c r="B12" s="100">
        <v>2026</v>
      </c>
      <c r="C12" s="3"/>
      <c r="D12" s="3"/>
      <c r="E12" s="3"/>
      <c r="F12" s="3"/>
      <c r="G12" s="3"/>
      <c r="H12" s="3"/>
      <c r="I12" s="3"/>
      <c r="J12" s="3"/>
    </row>
    <row r="13" spans="2:10" x14ac:dyDescent="0.2">
      <c r="B13" s="100">
        <v>2027</v>
      </c>
      <c r="C13" s="3"/>
      <c r="D13" s="3"/>
      <c r="E13" s="3"/>
      <c r="F13" s="3"/>
      <c r="G13" s="3"/>
      <c r="H13" s="3"/>
      <c r="I13" s="3"/>
      <c r="J13" s="3"/>
    </row>
    <row r="14" spans="2:10" x14ac:dyDescent="0.2">
      <c r="B14" s="100">
        <v>2028</v>
      </c>
      <c r="C14" s="3"/>
      <c r="D14" s="3"/>
      <c r="E14" s="3"/>
      <c r="F14" s="3"/>
      <c r="G14" s="3"/>
      <c r="H14" s="3"/>
      <c r="I14" s="3"/>
      <c r="J14" s="3"/>
    </row>
    <row r="15" spans="2:10" x14ac:dyDescent="0.2">
      <c r="B15" s="100">
        <v>2029</v>
      </c>
      <c r="C15" s="3"/>
      <c r="D15" s="3"/>
      <c r="E15" s="3"/>
      <c r="F15" s="3"/>
      <c r="G15" s="3"/>
      <c r="H15" s="3"/>
      <c r="I15" s="3"/>
      <c r="J15" s="3"/>
    </row>
    <row r="16" spans="2:10" x14ac:dyDescent="0.2">
      <c r="B16" s="100">
        <v>2030</v>
      </c>
      <c r="C16" s="3"/>
      <c r="D16" s="3"/>
      <c r="E16" s="3"/>
      <c r="F16" s="3"/>
      <c r="G16" s="3"/>
      <c r="H16" s="3"/>
      <c r="I16" s="3"/>
      <c r="J16" s="3"/>
    </row>
    <row r="17" spans="2:11" x14ac:dyDescent="0.2">
      <c r="B17" s="100">
        <v>2031</v>
      </c>
      <c r="C17" s="3"/>
      <c r="D17" s="3"/>
      <c r="E17" s="3"/>
      <c r="F17" s="3"/>
      <c r="G17" s="3"/>
      <c r="H17" s="3"/>
      <c r="I17" s="3"/>
      <c r="J17" s="3"/>
      <c r="K17" s="124"/>
    </row>
    <row r="18" spans="2:11" x14ac:dyDescent="0.2">
      <c r="B18" s="100">
        <v>2032</v>
      </c>
      <c r="C18" s="169"/>
      <c r="D18" s="169"/>
      <c r="E18" s="169"/>
      <c r="F18" s="169"/>
      <c r="G18" s="169"/>
      <c r="H18" s="169"/>
      <c r="I18" s="169"/>
      <c r="J18" s="169"/>
      <c r="K18" s="124"/>
    </row>
    <row r="19" spans="2:11" x14ac:dyDescent="0.2">
      <c r="B19" s="100">
        <v>2033</v>
      </c>
      <c r="C19" s="3"/>
      <c r="D19" s="3"/>
      <c r="E19" s="3"/>
      <c r="F19" s="3"/>
      <c r="G19" s="3"/>
      <c r="H19" s="3"/>
      <c r="I19" s="3"/>
      <c r="J19" s="3"/>
      <c r="K19" s="124"/>
    </row>
    <row r="20" spans="2:11" x14ac:dyDescent="0.2">
      <c r="B20" s="100">
        <v>2034</v>
      </c>
      <c r="C20" s="169"/>
      <c r="D20" s="169"/>
      <c r="E20" s="169"/>
      <c r="F20" s="169"/>
      <c r="G20" s="169"/>
      <c r="H20" s="169"/>
      <c r="I20" s="169"/>
      <c r="J20" s="169"/>
      <c r="K20" s="124"/>
    </row>
    <row r="21" spans="2:11" x14ac:dyDescent="0.2">
      <c r="B21" s="100">
        <v>2035</v>
      </c>
      <c r="C21" s="3"/>
      <c r="D21" s="3"/>
      <c r="E21" s="3"/>
      <c r="F21" s="3"/>
      <c r="G21" s="3"/>
      <c r="H21" s="3"/>
      <c r="I21" s="3"/>
      <c r="J21" s="3"/>
      <c r="K21" s="124"/>
    </row>
    <row r="22" spans="2:11" x14ac:dyDescent="0.2">
      <c r="B22" s="100">
        <v>2036</v>
      </c>
      <c r="C22" s="169"/>
      <c r="D22" s="169"/>
      <c r="E22" s="169"/>
      <c r="F22" s="169"/>
      <c r="G22" s="169"/>
      <c r="H22" s="169"/>
      <c r="I22" s="169"/>
      <c r="J22" s="169"/>
      <c r="K22" s="124"/>
    </row>
  </sheetData>
  <customSheetViews>
    <customSheetView guid="{64245E33-E577-4C25-9B98-21C112E84FF6}" scale="75" showPageBreaks="1" showGridLines="0" fitToPage="1" printArea="1">
      <selection activeCell="O64" sqref="O64"/>
      <pageMargins left="0" right="0" top="0" bottom="0" header="0" footer="0"/>
      <pageSetup scale="98" orientation="landscape" r:id="rId1"/>
      <headerFooter alignWithMargins="0">
        <oddFooter>&amp;R&amp;A</oddFooter>
      </headerFooter>
    </customSheetView>
    <customSheetView guid="{2C54E754-4594-47E3-AFE9-B28C28B63E5C}" scale="75" showGridLines="0" fitToPage="1">
      <selection activeCell="O64" sqref="O64"/>
      <pageMargins left="0" right="0" top="0" bottom="0" header="0" footer="0"/>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Q82" sqref="Q82"/>
      <pageMargins left="0" right="0" top="0" bottom="0" header="0" footer="0"/>
      <pageSetup scale="88" orientation="landscape" r:id="rId4"/>
      <headerFooter alignWithMargins="0">
        <oddFooter>&amp;R&amp;A</oddFooter>
      </headerFooter>
    </customSheetView>
  </customSheetViews>
  <mergeCells count="4">
    <mergeCell ref="B6:J6"/>
    <mergeCell ref="B1:J1"/>
    <mergeCell ref="B4:J4"/>
    <mergeCell ref="B2:J2"/>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356C5-044D-4C9D-AF7E-35601970CD25}">
  <sheetPr>
    <pageSetUpPr fitToPage="1"/>
  </sheetPr>
  <dimension ref="B1:T91"/>
  <sheetViews>
    <sheetView zoomScale="87" zoomScaleNormal="87" workbookViewId="0">
      <selection activeCell="E86" sqref="E86"/>
    </sheetView>
  </sheetViews>
  <sheetFormatPr defaultColWidth="9.28515625" defaultRowHeight="16.5" customHeight="1" x14ac:dyDescent="0.3"/>
  <cols>
    <col min="1" max="1" width="5" style="131" customWidth="1"/>
    <col min="2" max="2" width="26" style="132" customWidth="1"/>
    <col min="3" max="3" width="21" style="132" customWidth="1"/>
    <col min="4" max="5" width="15.42578125" style="131" customWidth="1"/>
    <col min="6" max="20" width="15.7109375" style="131" customWidth="1"/>
    <col min="21" max="16384" width="9.28515625" style="131"/>
  </cols>
  <sheetData>
    <row r="1" spans="2:20" ht="16.5" customHeight="1" x14ac:dyDescent="0.3">
      <c r="B1" s="296" t="s">
        <v>139</v>
      </c>
      <c r="C1" s="296"/>
      <c r="D1" s="296"/>
      <c r="E1" s="296"/>
      <c r="F1" s="296"/>
      <c r="G1" s="296"/>
      <c r="H1" s="296"/>
      <c r="I1" s="296"/>
      <c r="J1" s="296"/>
      <c r="K1" s="296"/>
      <c r="L1" s="296"/>
      <c r="M1" s="296"/>
      <c r="N1" s="296"/>
      <c r="O1" s="296"/>
      <c r="P1" s="296"/>
      <c r="Q1" s="296"/>
      <c r="R1" s="296"/>
      <c r="S1" s="296"/>
      <c r="T1" s="296"/>
    </row>
    <row r="2" spans="2:20" ht="16.5" customHeight="1" x14ac:dyDescent="0.3">
      <c r="B2" s="297" t="str">
        <f>'FormsList&amp;FilerInfo'!B2</f>
        <v>Pacific Gas &amp; Electric Co.</v>
      </c>
      <c r="C2" s="297"/>
      <c r="D2" s="297"/>
      <c r="E2" s="297"/>
      <c r="F2" s="297"/>
      <c r="G2" s="297"/>
      <c r="H2" s="297"/>
      <c r="I2" s="297"/>
      <c r="J2" s="297"/>
      <c r="K2" s="297"/>
      <c r="L2" s="297"/>
      <c r="M2" s="297"/>
      <c r="N2" s="297"/>
      <c r="O2" s="297"/>
      <c r="P2" s="297"/>
      <c r="Q2" s="297"/>
      <c r="R2" s="297"/>
      <c r="S2" s="297"/>
      <c r="T2" s="297"/>
    </row>
    <row r="3" spans="2:20" ht="16.5" customHeight="1" x14ac:dyDescent="0.3">
      <c r="B3" s="139"/>
      <c r="C3" s="139"/>
      <c r="D3" s="139"/>
      <c r="E3" s="139"/>
      <c r="F3" s="139"/>
      <c r="G3" s="139"/>
      <c r="H3" s="139"/>
      <c r="I3" s="139"/>
      <c r="J3" s="139"/>
      <c r="K3" s="139"/>
      <c r="L3" s="170"/>
    </row>
    <row r="4" spans="2:20" ht="16.5" customHeight="1" x14ac:dyDescent="0.3">
      <c r="B4" s="298" t="s">
        <v>140</v>
      </c>
      <c r="C4" s="298"/>
      <c r="D4" s="298"/>
      <c r="E4" s="298"/>
      <c r="F4" s="298"/>
      <c r="G4" s="298"/>
      <c r="H4" s="298"/>
      <c r="I4" s="298"/>
      <c r="J4" s="298"/>
      <c r="K4" s="298"/>
      <c r="L4" s="298"/>
      <c r="M4" s="298"/>
      <c r="N4" s="298"/>
      <c r="O4" s="298"/>
      <c r="P4" s="298"/>
      <c r="Q4" s="298"/>
      <c r="R4" s="298"/>
      <c r="S4" s="298"/>
      <c r="T4" s="298"/>
    </row>
    <row r="6" spans="2:20" ht="33.75" customHeight="1" x14ac:dyDescent="0.3">
      <c r="D6" s="143"/>
      <c r="E6" s="300" t="s">
        <v>141</v>
      </c>
      <c r="F6" s="301"/>
      <c r="G6" s="301"/>
      <c r="H6" s="301"/>
      <c r="I6" s="301"/>
      <c r="J6" s="302"/>
      <c r="K6" s="299" t="s">
        <v>142</v>
      </c>
      <c r="L6" s="299"/>
      <c r="M6" s="299"/>
      <c r="N6" s="299"/>
      <c r="O6" s="299"/>
      <c r="P6" s="299" t="s">
        <v>143</v>
      </c>
      <c r="Q6" s="299"/>
      <c r="R6" s="299"/>
      <c r="S6" s="299"/>
      <c r="T6" s="299"/>
    </row>
    <row r="7" spans="2:20" ht="16.5" customHeight="1" x14ac:dyDescent="0.3">
      <c r="B7" s="133" t="s">
        <v>144</v>
      </c>
      <c r="C7" s="141" t="s">
        <v>145</v>
      </c>
      <c r="D7" s="145" t="s">
        <v>146</v>
      </c>
      <c r="E7" s="159" t="s">
        <v>147</v>
      </c>
      <c r="F7" s="142" t="s">
        <v>128</v>
      </c>
      <c r="G7" s="126" t="s">
        <v>129</v>
      </c>
      <c r="H7" s="126" t="s">
        <v>130</v>
      </c>
      <c r="I7" s="126" t="s">
        <v>148</v>
      </c>
      <c r="J7" s="126" t="s">
        <v>51</v>
      </c>
      <c r="K7" s="126" t="s">
        <v>128</v>
      </c>
      <c r="L7" s="126" t="s">
        <v>129</v>
      </c>
      <c r="M7" s="126" t="s">
        <v>130</v>
      </c>
      <c r="N7" s="126" t="s">
        <v>148</v>
      </c>
      <c r="O7" s="126" t="s">
        <v>51</v>
      </c>
      <c r="P7" s="126" t="s">
        <v>128</v>
      </c>
      <c r="Q7" s="126" t="s">
        <v>129</v>
      </c>
      <c r="R7" s="126" t="s">
        <v>130</v>
      </c>
      <c r="S7" s="126" t="s">
        <v>148</v>
      </c>
      <c r="T7" s="126" t="s">
        <v>51</v>
      </c>
    </row>
    <row r="8" spans="2:20" ht="16.5" customHeight="1" x14ac:dyDescent="0.3">
      <c r="B8" s="134"/>
      <c r="C8" s="134" t="s">
        <v>149</v>
      </c>
      <c r="D8" s="144">
        <v>2025</v>
      </c>
      <c r="E8" s="144"/>
      <c r="F8" s="135"/>
      <c r="G8" s="135"/>
      <c r="H8" s="135"/>
      <c r="I8" s="135"/>
      <c r="J8" s="135"/>
      <c r="K8" s="136"/>
      <c r="L8" s="136"/>
      <c r="M8" s="136"/>
      <c r="N8" s="136"/>
      <c r="O8" s="136"/>
      <c r="P8" s="137"/>
      <c r="Q8" s="137"/>
      <c r="R8" s="137"/>
      <c r="S8" s="137"/>
      <c r="T8" s="138"/>
    </row>
    <row r="9" spans="2:20" ht="16.5" customHeight="1" x14ac:dyDescent="0.3">
      <c r="B9" s="134"/>
      <c r="C9" s="134" t="s">
        <v>149</v>
      </c>
      <c r="D9" s="144">
        <v>2026</v>
      </c>
      <c r="E9" s="140"/>
      <c r="F9" s="135"/>
      <c r="G9" s="135"/>
      <c r="H9" s="135"/>
      <c r="I9" s="135"/>
      <c r="J9" s="135"/>
      <c r="K9" s="136"/>
      <c r="L9" s="136"/>
      <c r="M9" s="136"/>
      <c r="N9" s="136"/>
      <c r="O9" s="136"/>
      <c r="P9" s="137"/>
      <c r="Q9" s="137"/>
      <c r="R9" s="137"/>
      <c r="S9" s="137"/>
      <c r="T9" s="138"/>
    </row>
    <row r="10" spans="2:20" ht="16.5" customHeight="1" x14ac:dyDescent="0.3">
      <c r="B10" s="134"/>
      <c r="C10" s="134" t="s">
        <v>149</v>
      </c>
      <c r="D10" s="144">
        <v>2027</v>
      </c>
      <c r="E10" s="140"/>
      <c r="F10" s="135"/>
      <c r="G10" s="135"/>
      <c r="H10" s="135"/>
      <c r="I10" s="135"/>
      <c r="J10" s="135"/>
      <c r="K10" s="136"/>
      <c r="L10" s="136"/>
      <c r="M10" s="136"/>
      <c r="N10" s="136"/>
      <c r="O10" s="136"/>
      <c r="P10" s="137"/>
      <c r="Q10" s="137"/>
      <c r="R10" s="137"/>
      <c r="S10" s="137"/>
      <c r="T10" s="138"/>
    </row>
    <row r="11" spans="2:20" ht="16.5" customHeight="1" x14ac:dyDescent="0.3">
      <c r="B11" s="134"/>
      <c r="C11" s="134" t="s">
        <v>149</v>
      </c>
      <c r="D11" s="144">
        <v>2028</v>
      </c>
      <c r="E11" s="140"/>
      <c r="F11" s="135"/>
      <c r="G11" s="135"/>
      <c r="H11" s="135"/>
      <c r="I11" s="135"/>
      <c r="J11" s="135"/>
      <c r="K11" s="136"/>
      <c r="L11" s="136"/>
      <c r="M11" s="136"/>
      <c r="N11" s="136"/>
      <c r="O11" s="136"/>
      <c r="P11" s="137"/>
      <c r="Q11" s="137"/>
      <c r="R11" s="137"/>
      <c r="S11" s="137"/>
      <c r="T11" s="138"/>
    </row>
    <row r="12" spans="2:20" ht="16.5" customHeight="1" x14ac:dyDescent="0.3">
      <c r="B12" s="134"/>
      <c r="C12" s="134" t="s">
        <v>149</v>
      </c>
      <c r="D12" s="144">
        <v>2029</v>
      </c>
      <c r="E12" s="140"/>
      <c r="F12" s="135"/>
      <c r="G12" s="135"/>
      <c r="H12" s="135"/>
      <c r="I12" s="135"/>
      <c r="J12" s="135"/>
      <c r="K12" s="136"/>
      <c r="L12" s="136"/>
      <c r="M12" s="136"/>
      <c r="N12" s="136"/>
      <c r="O12" s="136"/>
      <c r="P12" s="137"/>
      <c r="Q12" s="137"/>
      <c r="R12" s="137"/>
      <c r="S12" s="137"/>
      <c r="T12" s="138"/>
    </row>
    <row r="13" spans="2:20" ht="16.5" customHeight="1" x14ac:dyDescent="0.3">
      <c r="B13" s="134"/>
      <c r="C13" s="134" t="s">
        <v>149</v>
      </c>
      <c r="D13" s="144">
        <v>2030</v>
      </c>
      <c r="E13" s="140"/>
      <c r="F13" s="135"/>
      <c r="G13" s="135"/>
      <c r="H13" s="135"/>
      <c r="I13" s="135"/>
      <c r="J13" s="135"/>
      <c r="K13" s="136"/>
      <c r="L13" s="136"/>
      <c r="M13" s="136"/>
      <c r="N13" s="136"/>
      <c r="O13" s="136"/>
      <c r="P13" s="137"/>
      <c r="Q13" s="137"/>
      <c r="R13" s="137"/>
      <c r="S13" s="137"/>
      <c r="T13" s="138"/>
    </row>
    <row r="14" spans="2:20" ht="16.5" customHeight="1" x14ac:dyDescent="0.3">
      <c r="B14" s="134"/>
      <c r="C14" s="134" t="s">
        <v>149</v>
      </c>
      <c r="D14" s="144">
        <v>2031</v>
      </c>
      <c r="E14" s="140"/>
      <c r="F14" s="135"/>
      <c r="G14" s="135"/>
      <c r="H14" s="135"/>
      <c r="I14" s="135"/>
      <c r="J14" s="135"/>
      <c r="K14" s="136"/>
      <c r="L14" s="136"/>
      <c r="M14" s="136"/>
      <c r="N14" s="136"/>
      <c r="O14" s="136"/>
      <c r="P14" s="137"/>
      <c r="Q14" s="137"/>
      <c r="R14" s="137"/>
      <c r="S14" s="137"/>
      <c r="T14" s="138"/>
    </row>
    <row r="15" spans="2:20" ht="16.5" customHeight="1" x14ac:dyDescent="0.3">
      <c r="B15" s="134"/>
      <c r="C15" s="134" t="s">
        <v>149</v>
      </c>
      <c r="D15" s="144">
        <v>2032</v>
      </c>
      <c r="E15" s="140"/>
      <c r="F15" s="135"/>
      <c r="G15" s="135"/>
      <c r="H15" s="135"/>
      <c r="I15" s="135"/>
      <c r="J15" s="135"/>
      <c r="K15" s="136"/>
      <c r="L15" s="136"/>
      <c r="M15" s="136"/>
      <c r="N15" s="136"/>
      <c r="O15" s="136"/>
      <c r="P15" s="137"/>
      <c r="Q15" s="137"/>
      <c r="R15" s="137"/>
      <c r="S15" s="137"/>
      <c r="T15" s="138"/>
    </row>
    <row r="16" spans="2:20" ht="16.5" customHeight="1" x14ac:dyDescent="0.3">
      <c r="B16" s="134"/>
      <c r="C16" s="134" t="s">
        <v>149</v>
      </c>
      <c r="D16" s="144">
        <v>2033</v>
      </c>
      <c r="E16" s="140"/>
      <c r="F16" s="135"/>
      <c r="G16" s="135"/>
      <c r="H16" s="135"/>
      <c r="I16" s="135"/>
      <c r="J16" s="135"/>
      <c r="K16" s="136"/>
      <c r="L16" s="136"/>
      <c r="M16" s="136"/>
      <c r="N16" s="136"/>
      <c r="O16" s="136"/>
      <c r="P16" s="137"/>
      <c r="Q16" s="137"/>
      <c r="R16" s="137"/>
      <c r="S16" s="137"/>
      <c r="T16" s="138"/>
    </row>
    <row r="17" spans="2:20" ht="16.5" customHeight="1" x14ac:dyDescent="0.3">
      <c r="B17" s="134"/>
      <c r="C17" s="134" t="s">
        <v>149</v>
      </c>
      <c r="D17" s="144">
        <v>2034</v>
      </c>
      <c r="E17" s="140"/>
      <c r="F17" s="135"/>
      <c r="G17" s="135"/>
      <c r="H17" s="135"/>
      <c r="I17" s="135"/>
      <c r="J17" s="135"/>
      <c r="K17" s="136"/>
      <c r="L17" s="136"/>
      <c r="M17" s="136"/>
      <c r="N17" s="136"/>
      <c r="O17" s="136"/>
      <c r="P17" s="137"/>
      <c r="Q17" s="137"/>
      <c r="R17" s="137"/>
      <c r="S17" s="137"/>
      <c r="T17" s="138"/>
    </row>
    <row r="18" spans="2:20" ht="16.5" customHeight="1" x14ac:dyDescent="0.3">
      <c r="B18" s="134"/>
      <c r="C18" s="134" t="s">
        <v>149</v>
      </c>
      <c r="D18" s="144">
        <v>2035</v>
      </c>
      <c r="E18" s="140"/>
      <c r="F18" s="135"/>
      <c r="G18" s="135"/>
      <c r="H18" s="135"/>
      <c r="I18" s="135"/>
      <c r="J18" s="135"/>
      <c r="K18" s="136"/>
      <c r="L18" s="136"/>
      <c r="M18" s="136"/>
      <c r="N18" s="136"/>
      <c r="O18" s="136"/>
      <c r="P18" s="137"/>
      <c r="Q18" s="137"/>
      <c r="R18" s="137"/>
      <c r="S18" s="137"/>
      <c r="T18" s="138"/>
    </row>
    <row r="19" spans="2:20" ht="16.5" customHeight="1" x14ac:dyDescent="0.3">
      <c r="B19" s="134"/>
      <c r="C19" s="134" t="s">
        <v>149</v>
      </c>
      <c r="D19" s="144">
        <v>2036</v>
      </c>
      <c r="E19" s="140"/>
      <c r="F19" s="135"/>
      <c r="G19" s="135"/>
      <c r="H19" s="135"/>
      <c r="I19" s="135"/>
      <c r="J19" s="135"/>
      <c r="K19" s="136"/>
      <c r="L19" s="136"/>
      <c r="M19" s="136"/>
      <c r="N19" s="136"/>
      <c r="O19" s="136"/>
      <c r="P19" s="137"/>
      <c r="Q19" s="137"/>
      <c r="R19" s="137"/>
      <c r="S19" s="137"/>
      <c r="T19" s="138"/>
    </row>
    <row r="20" spans="2:20" ht="16.5" customHeight="1" x14ac:dyDescent="0.3">
      <c r="B20" s="134"/>
      <c r="C20" s="134" t="s">
        <v>150</v>
      </c>
      <c r="D20" s="144">
        <v>2025</v>
      </c>
      <c r="E20" s="140"/>
      <c r="F20" s="135"/>
      <c r="G20" s="135"/>
      <c r="H20" s="135"/>
      <c r="I20" s="135"/>
      <c r="J20" s="135"/>
      <c r="K20" s="136"/>
      <c r="L20" s="136"/>
      <c r="M20" s="136"/>
      <c r="N20" s="136"/>
      <c r="O20" s="136"/>
      <c r="P20" s="137"/>
      <c r="Q20" s="137"/>
      <c r="R20" s="137"/>
      <c r="S20" s="137"/>
      <c r="T20" s="138"/>
    </row>
    <row r="21" spans="2:20" ht="16.5" customHeight="1" x14ac:dyDescent="0.3">
      <c r="B21" s="134"/>
      <c r="C21" s="134" t="s">
        <v>150</v>
      </c>
      <c r="D21" s="144">
        <v>2026</v>
      </c>
      <c r="E21" s="140"/>
      <c r="F21" s="135"/>
      <c r="G21" s="135"/>
      <c r="H21" s="135"/>
      <c r="I21" s="135"/>
      <c r="J21" s="135"/>
      <c r="K21" s="136"/>
      <c r="L21" s="136"/>
      <c r="M21" s="136"/>
      <c r="N21" s="136"/>
      <c r="O21" s="136"/>
      <c r="P21" s="137"/>
      <c r="Q21" s="137"/>
      <c r="R21" s="137"/>
      <c r="S21" s="137"/>
      <c r="T21" s="138"/>
    </row>
    <row r="22" spans="2:20" ht="16.5" customHeight="1" x14ac:dyDescent="0.3">
      <c r="B22" s="134"/>
      <c r="C22" s="134" t="s">
        <v>150</v>
      </c>
      <c r="D22" s="144">
        <v>2027</v>
      </c>
      <c r="E22" s="140"/>
      <c r="F22" s="135"/>
      <c r="G22" s="135"/>
      <c r="H22" s="135"/>
      <c r="I22" s="135"/>
      <c r="J22" s="135"/>
      <c r="K22" s="136"/>
      <c r="L22" s="136"/>
      <c r="M22" s="136"/>
      <c r="N22" s="136"/>
      <c r="O22" s="136"/>
      <c r="P22" s="137"/>
      <c r="Q22" s="137"/>
      <c r="R22" s="137"/>
      <c r="S22" s="137"/>
      <c r="T22" s="138"/>
    </row>
    <row r="23" spans="2:20" ht="16.5" customHeight="1" x14ac:dyDescent="0.3">
      <c r="B23" s="134"/>
      <c r="C23" s="134" t="s">
        <v>150</v>
      </c>
      <c r="D23" s="144">
        <v>2028</v>
      </c>
      <c r="E23" s="140"/>
      <c r="F23" s="135"/>
      <c r="G23" s="135"/>
      <c r="H23" s="135"/>
      <c r="I23" s="135"/>
      <c r="J23" s="135"/>
      <c r="K23" s="136"/>
      <c r="L23" s="136"/>
      <c r="M23" s="136"/>
      <c r="N23" s="136"/>
      <c r="O23" s="136"/>
      <c r="P23" s="137"/>
      <c r="Q23" s="137"/>
      <c r="R23" s="137"/>
      <c r="S23" s="137"/>
      <c r="T23" s="138"/>
    </row>
    <row r="24" spans="2:20" ht="16.5" customHeight="1" x14ac:dyDescent="0.3">
      <c r="B24" s="134"/>
      <c r="C24" s="134" t="s">
        <v>150</v>
      </c>
      <c r="D24" s="144">
        <v>2029</v>
      </c>
      <c r="E24" s="140"/>
      <c r="F24" s="135"/>
      <c r="G24" s="135"/>
      <c r="H24" s="135"/>
      <c r="I24" s="135"/>
      <c r="J24" s="135"/>
      <c r="K24" s="136"/>
      <c r="L24" s="136"/>
      <c r="M24" s="136"/>
      <c r="N24" s="136"/>
      <c r="O24" s="136"/>
      <c r="P24" s="137"/>
      <c r="Q24" s="137"/>
      <c r="R24" s="137"/>
      <c r="S24" s="137"/>
      <c r="T24" s="138"/>
    </row>
    <row r="25" spans="2:20" ht="16.5" customHeight="1" x14ac:dyDescent="0.3">
      <c r="B25" s="134"/>
      <c r="C25" s="134" t="s">
        <v>150</v>
      </c>
      <c r="D25" s="144">
        <v>2030</v>
      </c>
      <c r="E25" s="140"/>
      <c r="F25" s="136"/>
      <c r="G25" s="136"/>
      <c r="H25" s="136"/>
      <c r="I25" s="136"/>
      <c r="J25" s="136"/>
      <c r="K25" s="136"/>
      <c r="L25" s="136"/>
      <c r="M25" s="136"/>
      <c r="N25" s="136"/>
      <c r="O25" s="136"/>
      <c r="P25" s="137"/>
      <c r="Q25" s="137"/>
      <c r="R25" s="137"/>
      <c r="S25" s="137"/>
      <c r="T25" s="138"/>
    </row>
    <row r="26" spans="2:20" ht="16.5" customHeight="1" x14ac:dyDescent="0.3">
      <c r="B26" s="134"/>
      <c r="C26" s="134" t="s">
        <v>150</v>
      </c>
      <c r="D26" s="144">
        <v>2031</v>
      </c>
      <c r="E26" s="140"/>
      <c r="F26" s="136"/>
      <c r="G26" s="136"/>
      <c r="H26" s="136"/>
      <c r="I26" s="136"/>
      <c r="J26" s="136"/>
      <c r="K26" s="136"/>
      <c r="L26" s="136"/>
      <c r="M26" s="136"/>
      <c r="N26" s="136"/>
      <c r="O26" s="136"/>
      <c r="P26" s="137"/>
      <c r="Q26" s="137"/>
      <c r="R26" s="137"/>
      <c r="S26" s="137"/>
      <c r="T26" s="138"/>
    </row>
    <row r="27" spans="2:20" ht="16.5" customHeight="1" x14ac:dyDescent="0.3">
      <c r="B27" s="134"/>
      <c r="C27" s="134" t="s">
        <v>150</v>
      </c>
      <c r="D27" s="144">
        <v>2032</v>
      </c>
      <c r="E27" s="140"/>
      <c r="F27" s="136"/>
      <c r="G27" s="136"/>
      <c r="H27" s="136"/>
      <c r="I27" s="136"/>
      <c r="J27" s="136"/>
      <c r="K27" s="136"/>
      <c r="L27" s="136"/>
      <c r="M27" s="136"/>
      <c r="N27" s="136"/>
      <c r="O27" s="136"/>
      <c r="P27" s="137"/>
      <c r="Q27" s="137"/>
      <c r="R27" s="137"/>
      <c r="S27" s="137"/>
      <c r="T27" s="138"/>
    </row>
    <row r="28" spans="2:20" ht="16.5" customHeight="1" x14ac:dyDescent="0.3">
      <c r="B28" s="134"/>
      <c r="C28" s="134" t="s">
        <v>150</v>
      </c>
      <c r="D28" s="144">
        <v>2033</v>
      </c>
      <c r="E28" s="140"/>
      <c r="F28" s="136"/>
      <c r="G28" s="136"/>
      <c r="H28" s="136"/>
      <c r="I28" s="136"/>
      <c r="J28" s="136"/>
      <c r="K28" s="136"/>
      <c r="L28" s="136"/>
      <c r="M28" s="136"/>
      <c r="N28" s="136"/>
      <c r="O28" s="136"/>
      <c r="P28" s="137"/>
      <c r="Q28" s="137"/>
      <c r="R28" s="137"/>
      <c r="S28" s="137"/>
      <c r="T28" s="138"/>
    </row>
    <row r="29" spans="2:20" ht="16.5" customHeight="1" x14ac:dyDescent="0.3">
      <c r="B29" s="134"/>
      <c r="C29" s="134" t="s">
        <v>150</v>
      </c>
      <c r="D29" s="144">
        <v>2034</v>
      </c>
      <c r="E29" s="140"/>
      <c r="F29" s="136"/>
      <c r="G29" s="136"/>
      <c r="H29" s="136"/>
      <c r="I29" s="136"/>
      <c r="J29" s="136"/>
      <c r="K29" s="136"/>
      <c r="L29" s="136"/>
      <c r="M29" s="136"/>
      <c r="N29" s="136"/>
      <c r="O29" s="136"/>
      <c r="P29" s="137"/>
      <c r="Q29" s="137"/>
      <c r="R29" s="137"/>
      <c r="S29" s="137"/>
      <c r="T29" s="138"/>
    </row>
    <row r="30" spans="2:20" ht="16.5" customHeight="1" x14ac:dyDescent="0.3">
      <c r="B30" s="134"/>
      <c r="C30" s="134" t="s">
        <v>150</v>
      </c>
      <c r="D30" s="144">
        <v>2035</v>
      </c>
      <c r="E30" s="140"/>
      <c r="F30" s="136"/>
      <c r="G30" s="136"/>
      <c r="H30" s="136"/>
      <c r="I30" s="136"/>
      <c r="J30" s="136"/>
      <c r="K30" s="136"/>
      <c r="L30" s="136"/>
      <c r="M30" s="136"/>
      <c r="N30" s="136"/>
      <c r="O30" s="136"/>
      <c r="P30" s="137"/>
      <c r="Q30" s="137"/>
      <c r="R30" s="137"/>
      <c r="S30" s="137"/>
      <c r="T30" s="138"/>
    </row>
    <row r="31" spans="2:20" ht="16.5" customHeight="1" x14ac:dyDescent="0.3">
      <c r="B31" s="134"/>
      <c r="C31" s="134" t="s">
        <v>150</v>
      </c>
      <c r="D31" s="144">
        <v>2036</v>
      </c>
      <c r="E31" s="140"/>
      <c r="F31" s="136"/>
      <c r="G31" s="136"/>
      <c r="H31" s="136"/>
      <c r="I31" s="136"/>
      <c r="J31" s="136"/>
      <c r="K31" s="136"/>
      <c r="L31" s="136"/>
      <c r="M31" s="136"/>
      <c r="N31" s="136"/>
      <c r="O31" s="136"/>
      <c r="P31" s="137"/>
      <c r="Q31" s="137"/>
      <c r="R31" s="137"/>
      <c r="S31" s="137"/>
      <c r="T31" s="138"/>
    </row>
    <row r="32" spans="2:20" ht="16.5" customHeight="1" x14ac:dyDescent="0.3">
      <c r="B32" s="134"/>
      <c r="C32" s="134" t="s">
        <v>151</v>
      </c>
      <c r="D32" s="144">
        <v>2025</v>
      </c>
      <c r="E32" s="140"/>
      <c r="F32" s="135"/>
      <c r="G32" s="135"/>
      <c r="H32" s="135"/>
      <c r="I32" s="135"/>
      <c r="J32" s="135"/>
      <c r="K32" s="136"/>
      <c r="L32" s="136"/>
      <c r="M32" s="136"/>
      <c r="N32" s="136"/>
      <c r="O32" s="136"/>
      <c r="P32" s="137"/>
      <c r="Q32" s="137"/>
      <c r="R32" s="137"/>
      <c r="S32" s="137"/>
      <c r="T32" s="138"/>
    </row>
    <row r="33" spans="2:20" ht="16.5" customHeight="1" x14ac:dyDescent="0.3">
      <c r="B33" s="134"/>
      <c r="C33" s="134" t="s">
        <v>151</v>
      </c>
      <c r="D33" s="144">
        <v>2026</v>
      </c>
      <c r="E33" s="140"/>
      <c r="F33" s="135"/>
      <c r="G33" s="135"/>
      <c r="H33" s="135"/>
      <c r="I33" s="135"/>
      <c r="J33" s="135"/>
      <c r="K33" s="136"/>
      <c r="L33" s="136"/>
      <c r="M33" s="136"/>
      <c r="N33" s="136"/>
      <c r="O33" s="136"/>
      <c r="P33" s="137"/>
      <c r="Q33" s="137"/>
      <c r="R33" s="137"/>
      <c r="S33" s="137"/>
      <c r="T33" s="138"/>
    </row>
    <row r="34" spans="2:20" ht="16.5" customHeight="1" x14ac:dyDescent="0.3">
      <c r="B34" s="134"/>
      <c r="C34" s="134" t="s">
        <v>151</v>
      </c>
      <c r="D34" s="144">
        <v>2027</v>
      </c>
      <c r="E34" s="140"/>
      <c r="F34" s="135"/>
      <c r="G34" s="135"/>
      <c r="H34" s="135"/>
      <c r="I34" s="135"/>
      <c r="J34" s="135"/>
      <c r="K34" s="136"/>
      <c r="L34" s="136"/>
      <c r="M34" s="136"/>
      <c r="N34" s="136"/>
      <c r="O34" s="136"/>
      <c r="P34" s="137"/>
      <c r="Q34" s="137"/>
      <c r="R34" s="137"/>
      <c r="S34" s="137"/>
      <c r="T34" s="138"/>
    </row>
    <row r="35" spans="2:20" ht="16.5" customHeight="1" x14ac:dyDescent="0.3">
      <c r="B35" s="134"/>
      <c r="C35" s="134" t="s">
        <v>151</v>
      </c>
      <c r="D35" s="144">
        <v>2028</v>
      </c>
      <c r="E35" s="140"/>
      <c r="F35" s="135"/>
      <c r="G35" s="135"/>
      <c r="H35" s="135"/>
      <c r="I35" s="135"/>
      <c r="J35" s="135"/>
      <c r="K35" s="136"/>
      <c r="L35" s="136"/>
      <c r="M35" s="136"/>
      <c r="N35" s="136"/>
      <c r="O35" s="136"/>
      <c r="P35" s="137"/>
      <c r="Q35" s="137"/>
      <c r="R35" s="137"/>
      <c r="S35" s="137"/>
      <c r="T35" s="138"/>
    </row>
    <row r="36" spans="2:20" ht="16.5" customHeight="1" x14ac:dyDescent="0.3">
      <c r="B36" s="134"/>
      <c r="C36" s="134" t="s">
        <v>151</v>
      </c>
      <c r="D36" s="144">
        <v>2029</v>
      </c>
      <c r="E36" s="140"/>
      <c r="F36" s="135"/>
      <c r="G36" s="135"/>
      <c r="H36" s="135"/>
      <c r="I36" s="135"/>
      <c r="J36" s="135"/>
      <c r="K36" s="136"/>
      <c r="L36" s="136"/>
      <c r="M36" s="136"/>
      <c r="N36" s="136"/>
      <c r="O36" s="136"/>
      <c r="P36" s="137"/>
      <c r="Q36" s="137"/>
      <c r="R36" s="137"/>
      <c r="S36" s="137"/>
      <c r="T36" s="138"/>
    </row>
    <row r="37" spans="2:20" ht="16.5" customHeight="1" x14ac:dyDescent="0.3">
      <c r="B37" s="134"/>
      <c r="C37" s="134" t="s">
        <v>151</v>
      </c>
      <c r="D37" s="144">
        <v>2030</v>
      </c>
      <c r="E37" s="140"/>
      <c r="F37" s="135"/>
      <c r="G37" s="135"/>
      <c r="H37" s="135"/>
      <c r="I37" s="135"/>
      <c r="J37" s="135"/>
      <c r="K37" s="136"/>
      <c r="L37" s="136"/>
      <c r="M37" s="136"/>
      <c r="N37" s="136"/>
      <c r="O37" s="136"/>
      <c r="P37" s="137"/>
      <c r="Q37" s="137"/>
      <c r="R37" s="137"/>
      <c r="S37" s="137"/>
      <c r="T37" s="138"/>
    </row>
    <row r="38" spans="2:20" ht="16.5" customHeight="1" x14ac:dyDescent="0.3">
      <c r="B38" s="134"/>
      <c r="C38" s="134" t="s">
        <v>151</v>
      </c>
      <c r="D38" s="144">
        <v>2031</v>
      </c>
      <c r="E38" s="140"/>
      <c r="F38" s="135"/>
      <c r="G38" s="135"/>
      <c r="H38" s="135"/>
      <c r="I38" s="135"/>
      <c r="J38" s="135"/>
      <c r="K38" s="136"/>
      <c r="L38" s="136"/>
      <c r="M38" s="136"/>
      <c r="N38" s="136"/>
      <c r="O38" s="136"/>
      <c r="P38" s="137"/>
      <c r="Q38" s="137"/>
      <c r="R38" s="137"/>
      <c r="S38" s="137"/>
      <c r="T38" s="138"/>
    </row>
    <row r="39" spans="2:20" ht="16.5" customHeight="1" x14ac:dyDescent="0.3">
      <c r="B39" s="134"/>
      <c r="C39" s="134" t="s">
        <v>151</v>
      </c>
      <c r="D39" s="144">
        <v>2032</v>
      </c>
      <c r="E39" s="140"/>
      <c r="F39" s="135"/>
      <c r="G39" s="135"/>
      <c r="H39" s="135"/>
      <c r="I39" s="135"/>
      <c r="J39" s="135"/>
      <c r="K39" s="136"/>
      <c r="L39" s="136"/>
      <c r="M39" s="136"/>
      <c r="N39" s="136"/>
      <c r="O39" s="136"/>
      <c r="P39" s="137"/>
      <c r="Q39" s="137"/>
      <c r="R39" s="137"/>
      <c r="S39" s="137"/>
      <c r="T39" s="138"/>
    </row>
    <row r="40" spans="2:20" ht="16.5" customHeight="1" x14ac:dyDescent="0.3">
      <c r="B40" s="134"/>
      <c r="C40" s="134" t="s">
        <v>151</v>
      </c>
      <c r="D40" s="144">
        <v>2033</v>
      </c>
      <c r="E40" s="140"/>
      <c r="F40" s="135"/>
      <c r="G40" s="135"/>
      <c r="H40" s="135"/>
      <c r="I40" s="135"/>
      <c r="J40" s="135"/>
      <c r="K40" s="136"/>
      <c r="L40" s="136"/>
      <c r="M40" s="136"/>
      <c r="N40" s="136"/>
      <c r="O40" s="136"/>
      <c r="P40" s="137"/>
      <c r="Q40" s="137"/>
      <c r="R40" s="137"/>
      <c r="S40" s="137"/>
      <c r="T40" s="138"/>
    </row>
    <row r="41" spans="2:20" ht="16.5" customHeight="1" x14ac:dyDescent="0.3">
      <c r="B41" s="134"/>
      <c r="C41" s="134" t="s">
        <v>151</v>
      </c>
      <c r="D41" s="144">
        <v>2034</v>
      </c>
      <c r="E41" s="140"/>
      <c r="F41" s="135"/>
      <c r="G41" s="135"/>
      <c r="H41" s="135"/>
      <c r="I41" s="135"/>
      <c r="J41" s="135"/>
      <c r="K41" s="136"/>
      <c r="L41" s="136"/>
      <c r="M41" s="136"/>
      <c r="N41" s="136"/>
      <c r="O41" s="136"/>
      <c r="P41" s="137"/>
      <c r="Q41" s="137"/>
      <c r="R41" s="137"/>
      <c r="S41" s="137"/>
      <c r="T41" s="138"/>
    </row>
    <row r="42" spans="2:20" ht="16.5" customHeight="1" x14ac:dyDescent="0.3">
      <c r="B42" s="134"/>
      <c r="C42" s="134" t="s">
        <v>151</v>
      </c>
      <c r="D42" s="144">
        <v>2035</v>
      </c>
      <c r="E42" s="140"/>
      <c r="F42" s="135"/>
      <c r="G42" s="135"/>
      <c r="H42" s="135"/>
      <c r="I42" s="135"/>
      <c r="J42" s="135"/>
      <c r="K42" s="136"/>
      <c r="L42" s="136"/>
      <c r="M42" s="136"/>
      <c r="N42" s="136"/>
      <c r="O42" s="136"/>
      <c r="P42" s="137"/>
      <c r="Q42" s="137"/>
      <c r="R42" s="137"/>
      <c r="S42" s="137"/>
      <c r="T42" s="138"/>
    </row>
    <row r="43" spans="2:20" ht="16.5" customHeight="1" x14ac:dyDescent="0.3">
      <c r="B43" s="134"/>
      <c r="C43" s="134" t="s">
        <v>151</v>
      </c>
      <c r="D43" s="144">
        <v>2036</v>
      </c>
      <c r="E43" s="140"/>
      <c r="F43" s="135"/>
      <c r="G43" s="135"/>
      <c r="H43" s="135"/>
      <c r="I43" s="135"/>
      <c r="J43" s="135"/>
      <c r="K43" s="136"/>
      <c r="L43" s="136"/>
      <c r="M43" s="136"/>
      <c r="N43" s="136"/>
      <c r="O43" s="136"/>
      <c r="P43" s="137"/>
      <c r="Q43" s="137"/>
      <c r="R43" s="137"/>
      <c r="S43" s="137"/>
      <c r="T43" s="138"/>
    </row>
    <row r="44" spans="2:20" ht="16.5" customHeight="1" x14ac:dyDescent="0.3">
      <c r="B44" s="134"/>
      <c r="C44" s="134" t="s">
        <v>152</v>
      </c>
      <c r="D44" s="144">
        <v>2025</v>
      </c>
      <c r="E44" s="140"/>
      <c r="F44" s="135"/>
      <c r="G44" s="135"/>
      <c r="H44" s="135"/>
      <c r="I44" s="135"/>
      <c r="J44" s="135"/>
      <c r="K44" s="136"/>
      <c r="L44" s="136"/>
      <c r="M44" s="136"/>
      <c r="N44" s="136"/>
      <c r="O44" s="136"/>
      <c r="P44" s="137"/>
      <c r="Q44" s="137"/>
      <c r="R44" s="137"/>
      <c r="S44" s="137"/>
      <c r="T44" s="138"/>
    </row>
    <row r="45" spans="2:20" ht="16.5" customHeight="1" x14ac:dyDescent="0.3">
      <c r="B45" s="134"/>
      <c r="C45" s="134" t="s">
        <v>152</v>
      </c>
      <c r="D45" s="144">
        <v>2026</v>
      </c>
      <c r="E45" s="140"/>
      <c r="F45" s="135"/>
      <c r="G45" s="135"/>
      <c r="H45" s="135"/>
      <c r="I45" s="135"/>
      <c r="J45" s="135"/>
      <c r="K45" s="136"/>
      <c r="L45" s="136"/>
      <c r="M45" s="136"/>
      <c r="N45" s="136"/>
      <c r="O45" s="136"/>
      <c r="P45" s="137"/>
      <c r="Q45" s="137"/>
      <c r="R45" s="137"/>
      <c r="S45" s="137"/>
      <c r="T45" s="138"/>
    </row>
    <row r="46" spans="2:20" ht="16.5" customHeight="1" x14ac:dyDescent="0.3">
      <c r="B46" s="134"/>
      <c r="C46" s="134" t="s">
        <v>152</v>
      </c>
      <c r="D46" s="144">
        <v>2027</v>
      </c>
      <c r="E46" s="140"/>
      <c r="F46" s="135"/>
      <c r="G46" s="135"/>
      <c r="H46" s="135"/>
      <c r="I46" s="135"/>
      <c r="J46" s="135"/>
      <c r="K46" s="136"/>
      <c r="L46" s="136"/>
      <c r="M46" s="136"/>
      <c r="N46" s="136"/>
      <c r="O46" s="136"/>
      <c r="P46" s="137"/>
      <c r="Q46" s="137"/>
      <c r="R46" s="137"/>
      <c r="S46" s="137"/>
      <c r="T46" s="138"/>
    </row>
    <row r="47" spans="2:20" ht="16.5" customHeight="1" x14ac:dyDescent="0.3">
      <c r="B47" s="134"/>
      <c r="C47" s="134" t="s">
        <v>152</v>
      </c>
      <c r="D47" s="144">
        <v>2028</v>
      </c>
      <c r="E47" s="140"/>
      <c r="F47" s="135"/>
      <c r="G47" s="135"/>
      <c r="H47" s="135"/>
      <c r="I47" s="135"/>
      <c r="J47" s="135"/>
      <c r="K47" s="136"/>
      <c r="L47" s="136"/>
      <c r="M47" s="136"/>
      <c r="N47" s="136"/>
      <c r="O47" s="136"/>
      <c r="P47" s="137"/>
      <c r="Q47" s="137"/>
      <c r="R47" s="137"/>
      <c r="S47" s="137"/>
      <c r="T47" s="138"/>
    </row>
    <row r="48" spans="2:20" ht="16.5" customHeight="1" x14ac:dyDescent="0.3">
      <c r="B48" s="134"/>
      <c r="C48" s="134" t="s">
        <v>152</v>
      </c>
      <c r="D48" s="144">
        <v>2029</v>
      </c>
      <c r="E48" s="140"/>
      <c r="F48" s="135"/>
      <c r="G48" s="135"/>
      <c r="H48" s="135"/>
      <c r="I48" s="135"/>
      <c r="J48" s="135"/>
      <c r="K48" s="136"/>
      <c r="L48" s="136"/>
      <c r="M48" s="136"/>
      <c r="N48" s="136"/>
      <c r="O48" s="136"/>
      <c r="P48" s="137"/>
      <c r="Q48" s="137"/>
      <c r="R48" s="137"/>
      <c r="S48" s="137"/>
      <c r="T48" s="138"/>
    </row>
    <row r="49" spans="2:20" ht="16.5" customHeight="1" x14ac:dyDescent="0.3">
      <c r="B49" s="134"/>
      <c r="C49" s="134" t="s">
        <v>152</v>
      </c>
      <c r="D49" s="144">
        <v>2030</v>
      </c>
      <c r="E49" s="140"/>
      <c r="F49" s="136"/>
      <c r="G49" s="136"/>
      <c r="H49" s="136"/>
      <c r="I49" s="136"/>
      <c r="J49" s="136"/>
      <c r="K49" s="136"/>
      <c r="L49" s="136"/>
      <c r="M49" s="136"/>
      <c r="N49" s="136"/>
      <c r="O49" s="136"/>
      <c r="P49" s="137"/>
      <c r="Q49" s="137"/>
      <c r="R49" s="137"/>
      <c r="S49" s="137"/>
      <c r="T49" s="138"/>
    </row>
    <row r="50" spans="2:20" ht="16.5" customHeight="1" x14ac:dyDescent="0.3">
      <c r="B50" s="134"/>
      <c r="C50" s="134" t="s">
        <v>152</v>
      </c>
      <c r="D50" s="144">
        <v>2031</v>
      </c>
      <c r="E50" s="140"/>
      <c r="F50" s="136"/>
      <c r="G50" s="136"/>
      <c r="H50" s="136"/>
      <c r="I50" s="136"/>
      <c r="J50" s="136"/>
      <c r="K50" s="136"/>
      <c r="L50" s="136"/>
      <c r="M50" s="136"/>
      <c r="N50" s="136"/>
      <c r="O50" s="136"/>
      <c r="P50" s="137"/>
      <c r="Q50" s="137"/>
      <c r="R50" s="137"/>
      <c r="S50" s="137"/>
      <c r="T50" s="138"/>
    </row>
    <row r="51" spans="2:20" ht="16.5" customHeight="1" x14ac:dyDescent="0.3">
      <c r="B51" s="134"/>
      <c r="C51" s="134" t="s">
        <v>152</v>
      </c>
      <c r="D51" s="144">
        <v>2032</v>
      </c>
      <c r="E51" s="140"/>
      <c r="F51" s="136"/>
      <c r="G51" s="136"/>
      <c r="H51" s="136"/>
      <c r="I51" s="136"/>
      <c r="J51" s="136"/>
      <c r="K51" s="136"/>
      <c r="L51" s="136"/>
      <c r="M51" s="136"/>
      <c r="N51" s="136"/>
      <c r="O51" s="136"/>
      <c r="P51" s="137"/>
      <c r="Q51" s="137"/>
      <c r="R51" s="137"/>
      <c r="S51" s="137"/>
      <c r="T51" s="138"/>
    </row>
    <row r="52" spans="2:20" ht="16.5" customHeight="1" x14ac:dyDescent="0.3">
      <c r="B52" s="134"/>
      <c r="C52" s="134" t="s">
        <v>152</v>
      </c>
      <c r="D52" s="144">
        <v>2033</v>
      </c>
      <c r="E52" s="140"/>
      <c r="F52" s="136"/>
      <c r="G52" s="136"/>
      <c r="H52" s="136"/>
      <c r="I52" s="136"/>
      <c r="J52" s="136"/>
      <c r="K52" s="136"/>
      <c r="L52" s="136"/>
      <c r="M52" s="136"/>
      <c r="N52" s="136"/>
      <c r="O52" s="136"/>
      <c r="P52" s="137"/>
      <c r="Q52" s="137"/>
      <c r="R52" s="137"/>
      <c r="S52" s="137"/>
      <c r="T52" s="138"/>
    </row>
    <row r="53" spans="2:20" ht="16.5" customHeight="1" x14ac:dyDescent="0.3">
      <c r="B53" s="134"/>
      <c r="C53" s="134" t="s">
        <v>152</v>
      </c>
      <c r="D53" s="144">
        <v>2034</v>
      </c>
      <c r="E53" s="140"/>
      <c r="F53" s="136"/>
      <c r="G53" s="136"/>
      <c r="H53" s="136"/>
      <c r="I53" s="136"/>
      <c r="J53" s="136"/>
      <c r="K53" s="136"/>
      <c r="L53" s="136"/>
      <c r="M53" s="136"/>
      <c r="N53" s="136"/>
      <c r="O53" s="136"/>
      <c r="P53" s="137"/>
      <c r="Q53" s="137"/>
      <c r="R53" s="137"/>
      <c r="S53" s="137"/>
      <c r="T53" s="138"/>
    </row>
    <row r="54" spans="2:20" ht="16.5" customHeight="1" x14ac:dyDescent="0.3">
      <c r="B54" s="134"/>
      <c r="C54" s="134" t="s">
        <v>152</v>
      </c>
      <c r="D54" s="144">
        <v>2035</v>
      </c>
      <c r="E54" s="140"/>
      <c r="F54" s="136"/>
      <c r="G54" s="136"/>
      <c r="H54" s="136"/>
      <c r="I54" s="136"/>
      <c r="J54" s="136"/>
      <c r="K54" s="136"/>
      <c r="L54" s="136"/>
      <c r="M54" s="136"/>
      <c r="N54" s="136"/>
      <c r="O54" s="136"/>
      <c r="P54" s="137"/>
      <c r="Q54" s="137"/>
      <c r="R54" s="137"/>
      <c r="S54" s="137"/>
      <c r="T54" s="138"/>
    </row>
    <row r="55" spans="2:20" ht="16.5" customHeight="1" x14ac:dyDescent="0.3">
      <c r="B55" s="134"/>
      <c r="C55" s="134" t="s">
        <v>152</v>
      </c>
      <c r="D55" s="144">
        <v>2036</v>
      </c>
      <c r="E55" s="140"/>
      <c r="F55" s="136"/>
      <c r="G55" s="136"/>
      <c r="H55" s="136"/>
      <c r="I55" s="136"/>
      <c r="J55" s="136"/>
      <c r="K55" s="136"/>
      <c r="L55" s="136"/>
      <c r="M55" s="136"/>
      <c r="N55" s="136"/>
      <c r="O55" s="136"/>
      <c r="P55" s="137"/>
      <c r="Q55" s="137"/>
      <c r="R55" s="137"/>
      <c r="S55" s="137"/>
      <c r="T55" s="138"/>
    </row>
    <row r="56" spans="2:20" ht="16.5" customHeight="1" x14ac:dyDescent="0.3">
      <c r="B56" s="134"/>
      <c r="C56" s="134" t="s">
        <v>153</v>
      </c>
      <c r="D56" s="144">
        <v>2025</v>
      </c>
      <c r="E56" s="140"/>
      <c r="F56" s="135"/>
      <c r="G56" s="135"/>
      <c r="H56" s="135"/>
      <c r="I56" s="135"/>
      <c r="J56" s="135"/>
      <c r="K56" s="136"/>
      <c r="L56" s="136"/>
      <c r="M56" s="136"/>
      <c r="N56" s="136"/>
      <c r="O56" s="136"/>
      <c r="P56" s="137"/>
      <c r="Q56" s="137"/>
      <c r="R56" s="137"/>
      <c r="S56" s="137"/>
      <c r="T56" s="138"/>
    </row>
    <row r="57" spans="2:20" ht="16.5" customHeight="1" x14ac:dyDescent="0.3">
      <c r="B57" s="134"/>
      <c r="C57" s="134" t="s">
        <v>153</v>
      </c>
      <c r="D57" s="144">
        <v>2026</v>
      </c>
      <c r="E57" s="140"/>
      <c r="F57" s="135"/>
      <c r="G57" s="135"/>
      <c r="H57" s="135"/>
      <c r="I57" s="135"/>
      <c r="J57" s="135"/>
      <c r="K57" s="136"/>
      <c r="L57" s="136"/>
      <c r="M57" s="136"/>
      <c r="N57" s="136"/>
      <c r="O57" s="136"/>
      <c r="P57" s="137"/>
      <c r="Q57" s="137"/>
      <c r="R57" s="137"/>
      <c r="S57" s="137"/>
      <c r="T57" s="138"/>
    </row>
    <row r="58" spans="2:20" ht="16.5" customHeight="1" x14ac:dyDescent="0.3">
      <c r="B58" s="134"/>
      <c r="C58" s="134" t="s">
        <v>153</v>
      </c>
      <c r="D58" s="144">
        <v>2027</v>
      </c>
      <c r="E58" s="140"/>
      <c r="F58" s="135"/>
      <c r="G58" s="135"/>
      <c r="H58" s="135"/>
      <c r="I58" s="135"/>
      <c r="J58" s="135"/>
      <c r="K58" s="136"/>
      <c r="L58" s="136"/>
      <c r="M58" s="136"/>
      <c r="N58" s="136"/>
      <c r="O58" s="136"/>
      <c r="P58" s="137"/>
      <c r="Q58" s="137"/>
      <c r="R58" s="137"/>
      <c r="S58" s="137"/>
      <c r="T58" s="138"/>
    </row>
    <row r="59" spans="2:20" ht="16.5" customHeight="1" x14ac:dyDescent="0.3">
      <c r="B59" s="134"/>
      <c r="C59" s="134" t="s">
        <v>153</v>
      </c>
      <c r="D59" s="144">
        <v>2028</v>
      </c>
      <c r="E59" s="140"/>
      <c r="F59" s="135"/>
      <c r="G59" s="135"/>
      <c r="H59" s="135"/>
      <c r="I59" s="135"/>
      <c r="J59" s="135"/>
      <c r="K59" s="136"/>
      <c r="L59" s="136"/>
      <c r="M59" s="136"/>
      <c r="N59" s="136"/>
      <c r="O59" s="136"/>
      <c r="P59" s="137"/>
      <c r="Q59" s="137"/>
      <c r="R59" s="137"/>
      <c r="S59" s="137"/>
      <c r="T59" s="138"/>
    </row>
    <row r="60" spans="2:20" ht="16.5" customHeight="1" x14ac:dyDescent="0.3">
      <c r="B60" s="134"/>
      <c r="C60" s="134" t="s">
        <v>153</v>
      </c>
      <c r="D60" s="144">
        <v>2029</v>
      </c>
      <c r="E60" s="140"/>
      <c r="F60" s="135"/>
      <c r="G60" s="135"/>
      <c r="H60" s="135"/>
      <c r="I60" s="135"/>
      <c r="J60" s="135"/>
      <c r="K60" s="136"/>
      <c r="L60" s="136"/>
      <c r="M60" s="136"/>
      <c r="N60" s="136"/>
      <c r="O60" s="136"/>
      <c r="P60" s="137"/>
      <c r="Q60" s="137"/>
      <c r="R60" s="137"/>
      <c r="S60" s="137"/>
      <c r="T60" s="138"/>
    </row>
    <row r="61" spans="2:20" ht="16.5" customHeight="1" x14ac:dyDescent="0.3">
      <c r="B61" s="134"/>
      <c r="C61" s="134" t="s">
        <v>153</v>
      </c>
      <c r="D61" s="144">
        <v>2030</v>
      </c>
      <c r="E61" s="140"/>
      <c r="F61" s="136"/>
      <c r="G61" s="136"/>
      <c r="H61" s="136"/>
      <c r="I61" s="136"/>
      <c r="J61" s="136"/>
      <c r="K61" s="136"/>
      <c r="L61" s="136"/>
      <c r="M61" s="136"/>
      <c r="N61" s="136"/>
      <c r="O61" s="136"/>
      <c r="P61" s="137"/>
      <c r="Q61" s="137"/>
      <c r="R61" s="137"/>
      <c r="S61" s="137"/>
      <c r="T61" s="138"/>
    </row>
    <row r="62" spans="2:20" ht="16.5" customHeight="1" x14ac:dyDescent="0.3">
      <c r="B62" s="134"/>
      <c r="C62" s="134" t="s">
        <v>153</v>
      </c>
      <c r="D62" s="144">
        <v>2031</v>
      </c>
      <c r="E62" s="140"/>
      <c r="F62" s="136"/>
      <c r="G62" s="136"/>
      <c r="H62" s="136"/>
      <c r="I62" s="136"/>
      <c r="J62" s="136"/>
      <c r="K62" s="136"/>
      <c r="L62" s="136"/>
      <c r="M62" s="136"/>
      <c r="N62" s="136"/>
      <c r="O62" s="136"/>
      <c r="P62" s="137"/>
      <c r="Q62" s="137"/>
      <c r="R62" s="137"/>
      <c r="S62" s="137"/>
      <c r="T62" s="138"/>
    </row>
    <row r="63" spans="2:20" ht="16.5" customHeight="1" x14ac:dyDescent="0.3">
      <c r="B63" s="134"/>
      <c r="C63" s="134" t="s">
        <v>153</v>
      </c>
      <c r="D63" s="144">
        <v>2032</v>
      </c>
      <c r="E63" s="140"/>
      <c r="F63" s="136"/>
      <c r="G63" s="136"/>
      <c r="H63" s="136"/>
      <c r="I63" s="136"/>
      <c r="J63" s="136"/>
      <c r="K63" s="136"/>
      <c r="L63" s="136"/>
      <c r="M63" s="136"/>
      <c r="N63" s="136"/>
      <c r="O63" s="136"/>
      <c r="P63" s="137"/>
      <c r="Q63" s="137"/>
      <c r="R63" s="137"/>
      <c r="S63" s="137"/>
      <c r="T63" s="138"/>
    </row>
    <row r="64" spans="2:20" ht="16.5" customHeight="1" x14ac:dyDescent="0.3">
      <c r="B64" s="134"/>
      <c r="C64" s="134" t="s">
        <v>153</v>
      </c>
      <c r="D64" s="144">
        <v>2033</v>
      </c>
      <c r="E64" s="140"/>
      <c r="F64" s="136"/>
      <c r="G64" s="136"/>
      <c r="H64" s="136"/>
      <c r="I64" s="136"/>
      <c r="J64" s="136"/>
      <c r="K64" s="136"/>
      <c r="L64" s="136"/>
      <c r="M64" s="136"/>
      <c r="N64" s="136"/>
      <c r="O64" s="136"/>
      <c r="P64" s="137"/>
      <c r="Q64" s="137"/>
      <c r="R64" s="137"/>
      <c r="S64" s="137"/>
      <c r="T64" s="138"/>
    </row>
    <row r="65" spans="2:20" ht="16.5" customHeight="1" x14ac:dyDescent="0.3">
      <c r="B65" s="134"/>
      <c r="C65" s="134" t="s">
        <v>153</v>
      </c>
      <c r="D65" s="144">
        <v>2034</v>
      </c>
      <c r="E65" s="140"/>
      <c r="F65" s="136"/>
      <c r="G65" s="136"/>
      <c r="H65" s="136"/>
      <c r="I65" s="136"/>
      <c r="J65" s="136"/>
      <c r="K65" s="136"/>
      <c r="L65" s="136"/>
      <c r="M65" s="136"/>
      <c r="N65" s="136"/>
      <c r="O65" s="136"/>
      <c r="P65" s="137"/>
      <c r="Q65" s="137"/>
      <c r="R65" s="137"/>
      <c r="S65" s="137"/>
      <c r="T65" s="138"/>
    </row>
    <row r="66" spans="2:20" ht="16.5" customHeight="1" x14ac:dyDescent="0.3">
      <c r="B66" s="134"/>
      <c r="C66" s="134" t="s">
        <v>153</v>
      </c>
      <c r="D66" s="144">
        <v>2035</v>
      </c>
      <c r="E66" s="140"/>
      <c r="F66" s="136"/>
      <c r="G66" s="136"/>
      <c r="H66" s="136"/>
      <c r="I66" s="136"/>
      <c r="J66" s="136"/>
      <c r="K66" s="136"/>
      <c r="L66" s="136"/>
      <c r="M66" s="136"/>
      <c r="N66" s="136"/>
      <c r="O66" s="136"/>
      <c r="P66" s="137"/>
      <c r="Q66" s="137"/>
      <c r="R66" s="137"/>
      <c r="S66" s="137"/>
      <c r="T66" s="138"/>
    </row>
    <row r="67" spans="2:20" ht="16.5" customHeight="1" x14ac:dyDescent="0.3">
      <c r="B67" s="134"/>
      <c r="C67" s="134" t="s">
        <v>153</v>
      </c>
      <c r="D67" s="144">
        <v>2036</v>
      </c>
      <c r="E67" s="140"/>
      <c r="F67" s="136"/>
      <c r="G67" s="136"/>
      <c r="H67" s="136"/>
      <c r="I67" s="136"/>
      <c r="J67" s="136"/>
      <c r="K67" s="136"/>
      <c r="L67" s="136"/>
      <c r="M67" s="136"/>
      <c r="N67" s="136"/>
      <c r="O67" s="136"/>
      <c r="P67" s="137"/>
      <c r="Q67" s="137"/>
      <c r="R67" s="137"/>
      <c r="S67" s="137"/>
      <c r="T67" s="138"/>
    </row>
    <row r="68" spans="2:20" ht="16.5" customHeight="1" x14ac:dyDescent="0.3">
      <c r="B68" s="134"/>
      <c r="C68" s="134" t="s">
        <v>154</v>
      </c>
      <c r="D68" s="144">
        <v>2025</v>
      </c>
      <c r="E68" s="140"/>
      <c r="F68" s="135"/>
      <c r="G68" s="135"/>
      <c r="H68" s="135"/>
      <c r="I68" s="135"/>
      <c r="J68" s="135"/>
      <c r="K68" s="136"/>
      <c r="L68" s="136"/>
      <c r="M68" s="136"/>
      <c r="N68" s="136"/>
      <c r="O68" s="136"/>
      <c r="P68" s="137"/>
      <c r="Q68" s="137"/>
      <c r="R68" s="137"/>
      <c r="S68" s="137"/>
      <c r="T68" s="138"/>
    </row>
    <row r="69" spans="2:20" ht="16.5" customHeight="1" x14ac:dyDescent="0.3">
      <c r="B69" s="134"/>
      <c r="C69" s="134" t="s">
        <v>154</v>
      </c>
      <c r="D69" s="144">
        <v>2026</v>
      </c>
      <c r="E69" s="140"/>
      <c r="F69" s="135"/>
      <c r="G69" s="135"/>
      <c r="H69" s="135"/>
      <c r="I69" s="135"/>
      <c r="J69" s="135"/>
      <c r="K69" s="136"/>
      <c r="L69" s="136"/>
      <c r="M69" s="136"/>
      <c r="N69" s="136"/>
      <c r="O69" s="136"/>
      <c r="P69" s="137"/>
      <c r="Q69" s="137"/>
      <c r="R69" s="137"/>
      <c r="S69" s="137"/>
      <c r="T69" s="138"/>
    </row>
    <row r="70" spans="2:20" ht="16.5" customHeight="1" x14ac:dyDescent="0.3">
      <c r="B70" s="134"/>
      <c r="C70" s="134" t="s">
        <v>154</v>
      </c>
      <c r="D70" s="144">
        <v>2027</v>
      </c>
      <c r="E70" s="140"/>
      <c r="F70" s="135"/>
      <c r="G70" s="135"/>
      <c r="H70" s="135"/>
      <c r="I70" s="135"/>
      <c r="J70" s="135"/>
      <c r="K70" s="136"/>
      <c r="L70" s="136"/>
      <c r="M70" s="136"/>
      <c r="N70" s="136"/>
      <c r="O70" s="136"/>
      <c r="P70" s="137"/>
      <c r="Q70" s="137"/>
      <c r="R70" s="137"/>
      <c r="S70" s="137"/>
      <c r="T70" s="138"/>
    </row>
    <row r="71" spans="2:20" ht="16.5" customHeight="1" x14ac:dyDescent="0.3">
      <c r="B71" s="134"/>
      <c r="C71" s="134" t="s">
        <v>154</v>
      </c>
      <c r="D71" s="144">
        <v>2028</v>
      </c>
      <c r="E71" s="140"/>
      <c r="F71" s="135"/>
      <c r="G71" s="135"/>
      <c r="H71" s="135"/>
      <c r="I71" s="135"/>
      <c r="J71" s="135"/>
      <c r="K71" s="136"/>
      <c r="L71" s="136"/>
      <c r="M71" s="136"/>
      <c r="N71" s="136"/>
      <c r="O71" s="136"/>
      <c r="P71" s="137"/>
      <c r="Q71" s="137"/>
      <c r="R71" s="137"/>
      <c r="S71" s="137"/>
      <c r="T71" s="138"/>
    </row>
    <row r="72" spans="2:20" ht="16.5" customHeight="1" x14ac:dyDescent="0.3">
      <c r="B72" s="134"/>
      <c r="C72" s="134" t="s">
        <v>154</v>
      </c>
      <c r="D72" s="144">
        <v>2029</v>
      </c>
      <c r="E72" s="140"/>
      <c r="F72" s="135"/>
      <c r="G72" s="135"/>
      <c r="H72" s="135"/>
      <c r="I72" s="135"/>
      <c r="J72" s="135"/>
      <c r="K72" s="136"/>
      <c r="L72" s="136"/>
      <c r="M72" s="136"/>
      <c r="N72" s="136"/>
      <c r="O72" s="136"/>
      <c r="P72" s="137"/>
      <c r="Q72" s="137"/>
      <c r="R72" s="137"/>
      <c r="S72" s="137"/>
      <c r="T72" s="138"/>
    </row>
    <row r="73" spans="2:20" ht="16.5" customHeight="1" x14ac:dyDescent="0.3">
      <c r="B73" s="134"/>
      <c r="C73" s="134" t="s">
        <v>154</v>
      </c>
      <c r="D73" s="144">
        <v>2030</v>
      </c>
      <c r="E73" s="140"/>
      <c r="F73" s="136"/>
      <c r="G73" s="136"/>
      <c r="H73" s="136"/>
      <c r="I73" s="136"/>
      <c r="J73" s="136"/>
      <c r="K73" s="136"/>
      <c r="L73" s="136"/>
      <c r="M73" s="136"/>
      <c r="N73" s="136"/>
      <c r="O73" s="136"/>
      <c r="P73" s="137"/>
      <c r="Q73" s="137"/>
      <c r="R73" s="137"/>
      <c r="S73" s="137"/>
      <c r="T73" s="138"/>
    </row>
    <row r="74" spans="2:20" ht="16.5" customHeight="1" x14ac:dyDescent="0.3">
      <c r="B74" s="134"/>
      <c r="C74" s="134" t="s">
        <v>154</v>
      </c>
      <c r="D74" s="144">
        <v>2031</v>
      </c>
      <c r="E74" s="140"/>
      <c r="F74" s="136"/>
      <c r="G74" s="136"/>
      <c r="H74" s="136"/>
      <c r="I74" s="136"/>
      <c r="J74" s="136"/>
      <c r="K74" s="136"/>
      <c r="L74" s="136"/>
      <c r="M74" s="136"/>
      <c r="N74" s="136"/>
      <c r="O74" s="136"/>
      <c r="P74" s="137"/>
      <c r="Q74" s="137"/>
      <c r="R74" s="137"/>
      <c r="S74" s="137"/>
      <c r="T74" s="138"/>
    </row>
    <row r="75" spans="2:20" ht="16.5" customHeight="1" x14ac:dyDescent="0.3">
      <c r="B75" s="134"/>
      <c r="C75" s="134" t="s">
        <v>154</v>
      </c>
      <c r="D75" s="144">
        <v>2032</v>
      </c>
      <c r="E75" s="140"/>
      <c r="F75" s="136"/>
      <c r="G75" s="136"/>
      <c r="H75" s="136"/>
      <c r="I75" s="136"/>
      <c r="J75" s="136"/>
      <c r="K75" s="136"/>
      <c r="L75" s="136"/>
      <c r="M75" s="136"/>
      <c r="N75" s="136"/>
      <c r="O75" s="136"/>
      <c r="P75" s="137"/>
      <c r="Q75" s="137"/>
      <c r="R75" s="137"/>
      <c r="S75" s="137"/>
      <c r="T75" s="138"/>
    </row>
    <row r="76" spans="2:20" ht="16.5" customHeight="1" x14ac:dyDescent="0.3">
      <c r="B76" s="134"/>
      <c r="C76" s="134" t="s">
        <v>154</v>
      </c>
      <c r="D76" s="144">
        <v>2033</v>
      </c>
      <c r="E76" s="140"/>
      <c r="F76" s="136"/>
      <c r="G76" s="136"/>
      <c r="H76" s="136"/>
      <c r="I76" s="136"/>
      <c r="J76" s="136"/>
      <c r="K76" s="136"/>
      <c r="L76" s="136"/>
      <c r="M76" s="136"/>
      <c r="N76" s="136"/>
      <c r="O76" s="136"/>
      <c r="P76" s="137"/>
      <c r="Q76" s="137"/>
      <c r="R76" s="137"/>
      <c r="S76" s="137"/>
      <c r="T76" s="138"/>
    </row>
    <row r="77" spans="2:20" ht="16.5" customHeight="1" x14ac:dyDescent="0.3">
      <c r="B77" s="134"/>
      <c r="C77" s="134" t="s">
        <v>154</v>
      </c>
      <c r="D77" s="144">
        <v>2034</v>
      </c>
      <c r="E77" s="140"/>
      <c r="F77" s="136"/>
      <c r="G77" s="136"/>
      <c r="H77" s="136"/>
      <c r="I77" s="136"/>
      <c r="J77" s="136"/>
      <c r="K77" s="136"/>
      <c r="L77" s="136"/>
      <c r="M77" s="136"/>
      <c r="N77" s="136"/>
      <c r="O77" s="136"/>
      <c r="P77" s="137"/>
      <c r="Q77" s="137"/>
      <c r="R77" s="137"/>
      <c r="S77" s="137"/>
      <c r="T77" s="138"/>
    </row>
    <row r="78" spans="2:20" ht="16.5" customHeight="1" x14ac:dyDescent="0.3">
      <c r="B78" s="134"/>
      <c r="C78" s="134" t="s">
        <v>154</v>
      </c>
      <c r="D78" s="144">
        <v>2035</v>
      </c>
      <c r="E78" s="140"/>
      <c r="F78" s="136"/>
      <c r="G78" s="136"/>
      <c r="H78" s="136"/>
      <c r="I78" s="136"/>
      <c r="J78" s="136"/>
      <c r="K78" s="136"/>
      <c r="L78" s="136"/>
      <c r="M78" s="136"/>
      <c r="N78" s="136"/>
      <c r="O78" s="136"/>
      <c r="P78" s="137"/>
      <c r="Q78" s="137"/>
      <c r="R78" s="137"/>
      <c r="S78" s="137"/>
      <c r="T78" s="138"/>
    </row>
    <row r="79" spans="2:20" ht="16.5" customHeight="1" x14ac:dyDescent="0.3">
      <c r="B79" s="134"/>
      <c r="C79" s="134" t="s">
        <v>154</v>
      </c>
      <c r="D79" s="144">
        <v>2036</v>
      </c>
      <c r="E79" s="140"/>
      <c r="F79" s="136"/>
      <c r="G79" s="136"/>
      <c r="H79" s="136"/>
      <c r="I79" s="136"/>
      <c r="J79" s="136"/>
      <c r="K79" s="136"/>
      <c r="L79" s="136"/>
      <c r="M79" s="136"/>
      <c r="N79" s="136"/>
      <c r="O79" s="136"/>
      <c r="P79" s="137"/>
      <c r="Q79" s="137"/>
      <c r="R79" s="137"/>
      <c r="S79" s="137"/>
      <c r="T79" s="138"/>
    </row>
    <row r="80" spans="2:20" ht="16.5" customHeight="1" x14ac:dyDescent="0.3">
      <c r="B80" s="146" t="s">
        <v>155</v>
      </c>
      <c r="C80" s="134"/>
      <c r="D80" s="144">
        <v>2025</v>
      </c>
      <c r="E80" s="140"/>
      <c r="F80" s="135"/>
      <c r="G80" s="135"/>
      <c r="H80" s="135"/>
      <c r="I80" s="135"/>
      <c r="J80" s="135"/>
      <c r="K80" s="136"/>
      <c r="L80" s="136"/>
      <c r="M80" s="136"/>
      <c r="N80" s="136"/>
      <c r="O80" s="136"/>
      <c r="P80" s="137"/>
      <c r="Q80" s="137"/>
      <c r="R80" s="137"/>
      <c r="S80" s="137"/>
      <c r="T80" s="138"/>
    </row>
    <row r="81" spans="2:20" ht="16.5" customHeight="1" x14ac:dyDescent="0.3">
      <c r="B81" s="146" t="s">
        <v>155</v>
      </c>
      <c r="C81" s="134"/>
      <c r="D81" s="144">
        <v>2026</v>
      </c>
      <c r="E81" s="140"/>
      <c r="F81" s="135"/>
      <c r="G81" s="135"/>
      <c r="H81" s="135"/>
      <c r="I81" s="135"/>
      <c r="J81" s="135"/>
      <c r="K81" s="136"/>
      <c r="L81" s="136"/>
      <c r="M81" s="136"/>
      <c r="N81" s="136"/>
      <c r="O81" s="136"/>
      <c r="P81" s="137"/>
      <c r="Q81" s="137"/>
      <c r="R81" s="137"/>
      <c r="S81" s="137"/>
      <c r="T81" s="138"/>
    </row>
    <row r="82" spans="2:20" ht="16.5" customHeight="1" x14ac:dyDescent="0.3">
      <c r="B82" s="146" t="s">
        <v>155</v>
      </c>
      <c r="C82" s="134"/>
      <c r="D82" s="144">
        <v>2027</v>
      </c>
      <c r="E82" s="140"/>
      <c r="F82" s="135"/>
      <c r="G82" s="135"/>
      <c r="H82" s="135"/>
      <c r="I82" s="135"/>
      <c r="J82" s="135"/>
      <c r="K82" s="136"/>
      <c r="L82" s="136"/>
      <c r="M82" s="136"/>
      <c r="N82" s="136"/>
      <c r="O82" s="136"/>
      <c r="P82" s="137"/>
      <c r="Q82" s="137"/>
      <c r="R82" s="137"/>
      <c r="S82" s="137"/>
      <c r="T82" s="138"/>
    </row>
    <row r="83" spans="2:20" ht="16.5" customHeight="1" x14ac:dyDescent="0.3">
      <c r="B83" s="146" t="s">
        <v>155</v>
      </c>
      <c r="C83" s="134"/>
      <c r="D83" s="144">
        <v>2028</v>
      </c>
      <c r="E83" s="140"/>
      <c r="F83" s="135"/>
      <c r="G83" s="135"/>
      <c r="H83" s="135"/>
      <c r="I83" s="135"/>
      <c r="J83" s="135"/>
      <c r="K83" s="136"/>
      <c r="L83" s="136"/>
      <c r="M83" s="136"/>
      <c r="N83" s="136"/>
      <c r="O83" s="136"/>
      <c r="P83" s="137"/>
      <c r="Q83" s="137"/>
      <c r="R83" s="137"/>
      <c r="S83" s="137"/>
      <c r="T83" s="138"/>
    </row>
    <row r="84" spans="2:20" ht="16.5" customHeight="1" x14ac:dyDescent="0.3">
      <c r="B84" s="146" t="s">
        <v>155</v>
      </c>
      <c r="C84" s="134"/>
      <c r="D84" s="144">
        <v>2029</v>
      </c>
      <c r="E84" s="140"/>
      <c r="F84" s="135"/>
      <c r="G84" s="135"/>
      <c r="H84" s="135"/>
      <c r="I84" s="135"/>
      <c r="J84" s="135"/>
      <c r="K84" s="136"/>
      <c r="L84" s="136"/>
      <c r="M84" s="136"/>
      <c r="N84" s="136"/>
      <c r="O84" s="136"/>
      <c r="P84" s="137"/>
      <c r="Q84" s="137"/>
      <c r="R84" s="137"/>
      <c r="S84" s="137"/>
      <c r="T84" s="138"/>
    </row>
    <row r="85" spans="2:20" ht="16.5" customHeight="1" x14ac:dyDescent="0.3">
      <c r="B85" s="146" t="s">
        <v>155</v>
      </c>
      <c r="C85" s="134"/>
      <c r="D85" s="144">
        <v>2030</v>
      </c>
      <c r="E85" s="140"/>
      <c r="F85" s="136"/>
      <c r="G85" s="136"/>
      <c r="H85" s="136"/>
      <c r="I85" s="136"/>
      <c r="J85" s="136"/>
      <c r="K85" s="136"/>
      <c r="L85" s="136"/>
      <c r="M85" s="136"/>
      <c r="N85" s="136"/>
      <c r="O85" s="136"/>
      <c r="P85" s="137"/>
      <c r="Q85" s="137"/>
      <c r="R85" s="137"/>
      <c r="S85" s="137"/>
      <c r="T85" s="138"/>
    </row>
    <row r="86" spans="2:20" ht="16.5" customHeight="1" x14ac:dyDescent="0.3">
      <c r="B86" s="146" t="s">
        <v>155</v>
      </c>
      <c r="C86" s="134"/>
      <c r="D86" s="144">
        <v>2031</v>
      </c>
      <c r="E86" s="140"/>
      <c r="F86" s="136"/>
      <c r="G86" s="136"/>
      <c r="H86" s="136"/>
      <c r="I86" s="136"/>
      <c r="J86" s="136"/>
      <c r="K86" s="136"/>
      <c r="L86" s="136"/>
      <c r="M86" s="136"/>
      <c r="N86" s="136"/>
      <c r="O86" s="136"/>
      <c r="P86" s="137"/>
      <c r="Q86" s="137"/>
      <c r="R86" s="137"/>
      <c r="S86" s="137"/>
      <c r="T86" s="138"/>
    </row>
    <row r="87" spans="2:20" ht="16.5" customHeight="1" x14ac:dyDescent="0.3">
      <c r="B87" s="146" t="s">
        <v>155</v>
      </c>
      <c r="C87" s="134"/>
      <c r="D87" s="144">
        <v>2032</v>
      </c>
      <c r="E87" s="140"/>
      <c r="F87" s="136"/>
      <c r="G87" s="136"/>
      <c r="H87" s="136"/>
      <c r="I87" s="136"/>
      <c r="J87" s="136"/>
      <c r="K87" s="136"/>
      <c r="L87" s="136"/>
      <c r="M87" s="136"/>
      <c r="N87" s="136"/>
      <c r="O87" s="136"/>
      <c r="P87" s="137"/>
      <c r="Q87" s="137"/>
      <c r="R87" s="137"/>
      <c r="S87" s="137"/>
      <c r="T87" s="138"/>
    </row>
    <row r="88" spans="2:20" ht="16.5" customHeight="1" x14ac:dyDescent="0.3">
      <c r="B88" s="146" t="s">
        <v>155</v>
      </c>
      <c r="C88" s="134"/>
      <c r="D88" s="144">
        <v>2033</v>
      </c>
      <c r="E88" s="140"/>
      <c r="F88" s="136"/>
      <c r="G88" s="136"/>
      <c r="H88" s="136"/>
      <c r="I88" s="136"/>
      <c r="J88" s="136"/>
      <c r="K88" s="136"/>
      <c r="L88" s="136"/>
      <c r="M88" s="136"/>
      <c r="N88" s="136"/>
      <c r="O88" s="136"/>
      <c r="P88" s="137"/>
      <c r="Q88" s="137"/>
      <c r="R88" s="137"/>
      <c r="S88" s="137"/>
      <c r="T88" s="138"/>
    </row>
    <row r="89" spans="2:20" ht="16.5" customHeight="1" x14ac:dyDescent="0.3">
      <c r="B89" s="146" t="s">
        <v>155</v>
      </c>
      <c r="C89" s="134"/>
      <c r="D89" s="144">
        <v>2034</v>
      </c>
      <c r="E89" s="140"/>
      <c r="F89" s="136"/>
      <c r="G89" s="136"/>
      <c r="H89" s="136"/>
      <c r="I89" s="136"/>
      <c r="J89" s="136"/>
      <c r="K89" s="136"/>
      <c r="L89" s="136"/>
      <c r="M89" s="136"/>
      <c r="N89" s="136"/>
      <c r="O89" s="136"/>
      <c r="P89" s="137"/>
      <c r="Q89" s="137"/>
      <c r="R89" s="137"/>
      <c r="S89" s="137"/>
      <c r="T89" s="138"/>
    </row>
    <row r="90" spans="2:20" ht="16.5" customHeight="1" x14ac:dyDescent="0.3">
      <c r="B90" s="146" t="s">
        <v>155</v>
      </c>
      <c r="C90" s="134"/>
      <c r="D90" s="144">
        <v>2035</v>
      </c>
      <c r="E90" s="140"/>
      <c r="F90" s="136"/>
      <c r="G90" s="136"/>
      <c r="H90" s="136"/>
      <c r="I90" s="136"/>
      <c r="J90" s="136"/>
      <c r="K90" s="136"/>
      <c r="L90" s="136"/>
      <c r="M90" s="136"/>
      <c r="N90" s="136"/>
      <c r="O90" s="136"/>
      <c r="P90" s="137"/>
      <c r="Q90" s="137"/>
      <c r="R90" s="137"/>
      <c r="S90" s="137"/>
      <c r="T90" s="138"/>
    </row>
    <row r="91" spans="2:20" ht="16.5" customHeight="1" x14ac:dyDescent="0.3">
      <c r="B91" s="146" t="s">
        <v>155</v>
      </c>
      <c r="C91" s="134"/>
      <c r="D91" s="144">
        <v>2036</v>
      </c>
      <c r="E91" s="140"/>
      <c r="F91" s="136"/>
      <c r="G91" s="136"/>
      <c r="H91" s="136"/>
      <c r="I91" s="136"/>
      <c r="J91" s="136"/>
      <c r="K91" s="136"/>
      <c r="L91" s="136"/>
      <c r="M91" s="136"/>
      <c r="N91" s="136"/>
      <c r="O91" s="136"/>
      <c r="P91" s="137"/>
      <c r="Q91" s="137"/>
      <c r="R91" s="137"/>
      <c r="S91" s="137"/>
      <c r="T91" s="138"/>
    </row>
  </sheetData>
  <mergeCells count="6">
    <mergeCell ref="B1:T1"/>
    <mergeCell ref="B2:T2"/>
    <mergeCell ref="B4:T4"/>
    <mergeCell ref="K6:O6"/>
    <mergeCell ref="P6:T6"/>
    <mergeCell ref="E6:J6"/>
  </mergeCells>
  <pageMargins left="0.7" right="0.7" top="0.75" bottom="0.75" header="0.3" footer="0.3"/>
  <pageSetup scale="41"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R2"/>
  <sheetViews>
    <sheetView workbookViewId="0">
      <selection activeCell="X33" sqref="X33"/>
    </sheetView>
  </sheetViews>
  <sheetFormatPr defaultRowHeight="10.199999999999999" x14ac:dyDescent="0.2"/>
  <sheetData>
    <row r="1" spans="1:18" ht="15.6" x14ac:dyDescent="0.3">
      <c r="A1" s="269" t="s">
        <v>156</v>
      </c>
      <c r="B1" s="269"/>
      <c r="C1" s="269"/>
      <c r="D1" s="269"/>
      <c r="E1" s="269"/>
      <c r="F1" s="269"/>
      <c r="G1" s="269"/>
      <c r="H1" s="269"/>
      <c r="I1" s="269"/>
      <c r="J1" s="269"/>
      <c r="K1" s="269"/>
      <c r="L1" s="269"/>
      <c r="M1" s="269"/>
      <c r="N1" s="269"/>
      <c r="O1" s="269"/>
      <c r="P1" s="269"/>
      <c r="Q1" s="269"/>
      <c r="R1" s="269"/>
    </row>
    <row r="2" spans="1:18" ht="15.6" x14ac:dyDescent="0.3">
      <c r="A2" s="270" t="str">
        <f>'FormsList&amp;FilerInfo'!B2</f>
        <v>Pacific Gas &amp; Electric Co.</v>
      </c>
      <c r="B2" s="273"/>
      <c r="C2" s="273"/>
      <c r="D2" s="273"/>
      <c r="E2" s="273"/>
      <c r="F2" s="273"/>
      <c r="G2" s="273"/>
      <c r="H2" s="273"/>
      <c r="I2" s="273"/>
      <c r="J2" s="273"/>
      <c r="K2" s="273"/>
      <c r="L2" s="273"/>
      <c r="M2" s="273"/>
      <c r="N2" s="273"/>
      <c r="O2" s="273"/>
      <c r="P2" s="273"/>
      <c r="Q2" s="273"/>
      <c r="R2" s="273"/>
    </row>
  </sheetData>
  <mergeCells count="2">
    <mergeCell ref="A1:R1"/>
    <mergeCell ref="A2:R2"/>
  </mergeCells>
  <printOptions horizontalCentered="1"/>
  <pageMargins left="0.25" right="0.25" top="0.5" bottom="0.5" header="0.5" footer="0.5"/>
  <pageSetup orientation="landscape" r:id="rId1"/>
  <headerFooter>
    <oddFooter>&amp;R&amp;A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9A12E-6493-4E3F-AE19-01DCBAE84090}">
  <sheetPr>
    <pageSetUpPr fitToPage="1"/>
  </sheetPr>
  <dimension ref="A1:S84"/>
  <sheetViews>
    <sheetView zoomScale="70" zoomScaleNormal="70" workbookViewId="0">
      <pane ySplit="7" topLeftCell="A8" activePane="bottomLeft" state="frozen"/>
      <selection pane="bottomLeft" activeCell="C2" sqref="C2:Q2"/>
    </sheetView>
  </sheetViews>
  <sheetFormatPr defaultColWidth="8.42578125" defaultRowHeight="13.2" x14ac:dyDescent="0.25"/>
  <cols>
    <col min="1" max="2" width="8.42578125" style="40"/>
    <col min="3" max="3" width="75.7109375" style="40" customWidth="1"/>
    <col min="4" max="5" width="25.7109375" style="40" bestFit="1" customWidth="1"/>
    <col min="6" max="14" width="22.85546875" style="40" bestFit="1" customWidth="1"/>
    <col min="15" max="17" width="23.7109375" style="40" bestFit="1" customWidth="1"/>
    <col min="18" max="19" width="12" style="40" customWidth="1"/>
    <col min="20" max="16384" width="8.42578125" style="40"/>
  </cols>
  <sheetData>
    <row r="1" spans="1:19" ht="15.6" x14ac:dyDescent="0.3">
      <c r="C1" s="303" t="s">
        <v>157</v>
      </c>
      <c r="D1" s="303"/>
      <c r="E1" s="303"/>
      <c r="F1" s="303"/>
      <c r="G1" s="303"/>
      <c r="H1" s="303"/>
      <c r="I1" s="303"/>
      <c r="J1" s="303"/>
      <c r="K1" s="303"/>
      <c r="L1" s="303"/>
      <c r="M1" s="303"/>
      <c r="N1" s="303"/>
      <c r="O1" s="303"/>
      <c r="P1" s="303"/>
      <c r="Q1" s="304"/>
    </row>
    <row r="2" spans="1:19" ht="15.6" x14ac:dyDescent="0.3">
      <c r="C2" s="305" t="str">
        <f>'FormsList&amp;FilerInfo'!B2</f>
        <v>Pacific Gas &amp; Electric Co.</v>
      </c>
      <c r="D2" s="305"/>
      <c r="E2" s="305"/>
      <c r="F2" s="305"/>
      <c r="G2" s="305"/>
      <c r="H2" s="305"/>
      <c r="I2" s="305"/>
      <c r="J2" s="305"/>
      <c r="K2" s="305"/>
      <c r="L2" s="305"/>
      <c r="M2" s="305"/>
      <c r="N2" s="305"/>
      <c r="O2" s="305"/>
      <c r="P2" s="305"/>
      <c r="Q2" s="306"/>
    </row>
    <row r="3" spans="1:19" ht="17.399999999999999" x14ac:dyDescent="0.3">
      <c r="C3" s="190"/>
      <c r="D3" s="190"/>
      <c r="E3" s="190"/>
      <c r="F3" s="190"/>
      <c r="G3" s="190"/>
      <c r="H3" s="190"/>
      <c r="I3" s="190"/>
      <c r="J3" s="190"/>
      <c r="K3" s="190"/>
      <c r="L3" s="190"/>
      <c r="M3" s="190"/>
      <c r="N3" s="190"/>
      <c r="O3" s="190"/>
      <c r="P3" s="190"/>
      <c r="Q3" s="191"/>
    </row>
    <row r="4" spans="1:19" ht="17.399999999999999" x14ac:dyDescent="0.3">
      <c r="C4" s="307" t="s">
        <v>158</v>
      </c>
      <c r="D4" s="307"/>
      <c r="E4" s="307"/>
      <c r="F4" s="307"/>
      <c r="G4" s="307"/>
      <c r="H4" s="307"/>
      <c r="I4" s="307"/>
      <c r="J4" s="307"/>
      <c r="K4" s="307"/>
      <c r="L4" s="307"/>
      <c r="M4" s="307"/>
      <c r="N4" s="307"/>
      <c r="O4" s="307"/>
      <c r="P4" s="307"/>
      <c r="Q4" s="308"/>
    </row>
    <row r="5" spans="1:19" ht="15.6" x14ac:dyDescent="0.3">
      <c r="C5" s="309" t="s">
        <v>159</v>
      </c>
      <c r="D5" s="309"/>
      <c r="E5" s="309"/>
      <c r="F5" s="309"/>
      <c r="G5" s="309"/>
      <c r="H5" s="309"/>
      <c r="I5" s="309"/>
      <c r="J5" s="309"/>
      <c r="K5" s="309"/>
      <c r="L5" s="309"/>
      <c r="M5" s="309"/>
      <c r="N5" s="309"/>
      <c r="O5" s="309"/>
      <c r="P5" s="309"/>
      <c r="Q5" s="310"/>
      <c r="R5" s="147"/>
      <c r="S5" s="147"/>
    </row>
    <row r="6" spans="1:19" ht="16.2" thickBot="1" x14ac:dyDescent="0.35">
      <c r="C6" s="148"/>
      <c r="D6" s="148"/>
      <c r="E6" s="148"/>
      <c r="F6" s="148"/>
      <c r="G6" s="148"/>
      <c r="H6" s="148"/>
      <c r="I6" s="148"/>
      <c r="J6" s="148"/>
      <c r="K6" s="148"/>
      <c r="L6" s="148"/>
      <c r="M6" s="148"/>
      <c r="N6" s="148"/>
      <c r="O6" s="148"/>
      <c r="P6" s="148"/>
      <c r="Q6" s="148"/>
      <c r="R6" s="147"/>
      <c r="S6" s="147"/>
    </row>
    <row r="7" spans="1:19" ht="46.8" x14ac:dyDescent="0.25">
      <c r="B7" s="36" t="s">
        <v>160</v>
      </c>
      <c r="C7" s="173" t="s">
        <v>161</v>
      </c>
      <c r="D7" s="36">
        <v>2023</v>
      </c>
      <c r="E7" s="36">
        <v>2024</v>
      </c>
      <c r="F7" s="36">
        <v>2025</v>
      </c>
      <c r="G7" s="36">
        <v>2026</v>
      </c>
      <c r="H7" s="36">
        <v>2027</v>
      </c>
      <c r="I7" s="36">
        <v>2028</v>
      </c>
      <c r="J7" s="36">
        <v>2029</v>
      </c>
      <c r="K7" s="36">
        <v>2030</v>
      </c>
      <c r="L7" s="36">
        <v>2031</v>
      </c>
      <c r="M7" s="36">
        <v>2032</v>
      </c>
      <c r="N7" s="36">
        <v>2033</v>
      </c>
      <c r="O7" s="36">
        <v>2034</v>
      </c>
      <c r="P7" s="36">
        <v>2035</v>
      </c>
      <c r="Q7" s="36">
        <v>2036</v>
      </c>
    </row>
    <row r="8" spans="1:19" ht="15.6" x14ac:dyDescent="0.25">
      <c r="A8" s="52"/>
      <c r="B8" s="172"/>
      <c r="C8" s="53" t="s">
        <v>162</v>
      </c>
      <c r="D8" s="149"/>
      <c r="E8" s="149"/>
      <c r="F8" s="149"/>
      <c r="G8" s="149"/>
      <c r="H8" s="149"/>
      <c r="I8" s="149"/>
      <c r="J8" s="149"/>
      <c r="K8" s="149"/>
      <c r="L8" s="149"/>
      <c r="M8" s="149"/>
      <c r="N8" s="149"/>
      <c r="O8" s="149"/>
      <c r="P8" s="149"/>
      <c r="Q8" s="150"/>
    </row>
    <row r="9" spans="1:19" ht="16.5" customHeight="1" x14ac:dyDescent="0.25">
      <c r="A9" s="52"/>
      <c r="B9" s="172"/>
      <c r="C9" s="54" t="s">
        <v>163</v>
      </c>
      <c r="D9" s="55"/>
      <c r="E9" s="55"/>
      <c r="F9" s="55"/>
      <c r="G9" s="55"/>
      <c r="H9" s="55"/>
      <c r="I9" s="55"/>
      <c r="J9" s="55"/>
      <c r="K9" s="55"/>
      <c r="L9" s="55"/>
      <c r="M9" s="55"/>
      <c r="N9" s="55"/>
      <c r="O9" s="55"/>
      <c r="P9" s="55"/>
      <c r="Q9" s="56"/>
    </row>
    <row r="10" spans="1:19" ht="16.5" customHeight="1" x14ac:dyDescent="0.25">
      <c r="A10" s="52"/>
      <c r="B10" s="172"/>
      <c r="C10" s="57" t="s">
        <v>164</v>
      </c>
      <c r="D10" s="58"/>
      <c r="E10" s="58"/>
      <c r="F10" s="58"/>
      <c r="G10" s="58"/>
      <c r="H10" s="58"/>
      <c r="I10" s="58"/>
      <c r="J10" s="58"/>
      <c r="K10" s="58"/>
      <c r="L10" s="58"/>
      <c r="M10" s="58"/>
      <c r="N10" s="58"/>
      <c r="O10" s="58"/>
      <c r="P10" s="58"/>
      <c r="Q10" s="59"/>
    </row>
    <row r="11" spans="1:19" ht="16.5" customHeight="1" x14ac:dyDescent="0.25">
      <c r="A11" s="52"/>
      <c r="B11" s="172">
        <v>1</v>
      </c>
      <c r="C11" s="60" t="s">
        <v>165</v>
      </c>
      <c r="D11" s="216"/>
      <c r="E11" s="216"/>
      <c r="F11" s="216"/>
      <c r="G11" s="234">
        <v>0</v>
      </c>
      <c r="H11" s="234">
        <v>0</v>
      </c>
      <c r="I11" s="234">
        <v>0</v>
      </c>
      <c r="J11" s="234">
        <v>0</v>
      </c>
      <c r="K11" s="234">
        <v>0</v>
      </c>
      <c r="L11" s="234">
        <v>0</v>
      </c>
      <c r="M11" s="234">
        <v>0</v>
      </c>
      <c r="N11" s="234">
        <v>0</v>
      </c>
      <c r="O11" s="234">
        <v>0</v>
      </c>
      <c r="P11" s="234">
        <v>0</v>
      </c>
      <c r="Q11" s="234">
        <v>0</v>
      </c>
    </row>
    <row r="12" spans="1:19" ht="16.5" customHeight="1" x14ac:dyDescent="0.25">
      <c r="A12" s="52"/>
      <c r="B12" s="172">
        <v>2</v>
      </c>
      <c r="C12" s="60" t="s">
        <v>166</v>
      </c>
      <c r="D12" s="217"/>
      <c r="E12" s="217"/>
      <c r="F12" s="217"/>
      <c r="G12" s="235">
        <v>0</v>
      </c>
      <c r="H12" s="235">
        <v>0</v>
      </c>
      <c r="I12" s="235">
        <v>0</v>
      </c>
      <c r="J12" s="235">
        <v>0</v>
      </c>
      <c r="K12" s="235">
        <v>0</v>
      </c>
      <c r="L12" s="235">
        <v>0</v>
      </c>
      <c r="M12" s="235">
        <v>0</v>
      </c>
      <c r="N12" s="235">
        <v>0</v>
      </c>
      <c r="O12" s="235">
        <v>0</v>
      </c>
      <c r="P12" s="235">
        <v>0</v>
      </c>
      <c r="Q12" s="235">
        <v>0</v>
      </c>
    </row>
    <row r="13" spans="1:19" ht="16.5" customHeight="1" x14ac:dyDescent="0.25">
      <c r="A13" s="52"/>
      <c r="B13" s="172"/>
      <c r="C13" s="57" t="s">
        <v>167</v>
      </c>
      <c r="D13" s="236"/>
      <c r="E13" s="236"/>
      <c r="F13" s="236"/>
      <c r="G13" s="236"/>
      <c r="H13" s="236"/>
      <c r="I13" s="236"/>
      <c r="J13" s="236"/>
      <c r="K13" s="236"/>
      <c r="L13" s="236"/>
      <c r="M13" s="236"/>
      <c r="N13" s="236"/>
      <c r="O13" s="236"/>
      <c r="P13" s="236"/>
      <c r="Q13" s="236"/>
    </row>
    <row r="14" spans="1:19" ht="16.5" customHeight="1" x14ac:dyDescent="0.25">
      <c r="A14" s="52"/>
      <c r="B14" s="172">
        <v>3</v>
      </c>
      <c r="C14" s="60" t="s">
        <v>165</v>
      </c>
      <c r="D14" s="216"/>
      <c r="E14" s="216"/>
      <c r="F14" s="216"/>
      <c r="G14" s="216"/>
      <c r="H14" s="216"/>
      <c r="I14" s="216"/>
      <c r="J14" s="216"/>
      <c r="K14" s="216"/>
      <c r="L14" s="216"/>
      <c r="M14" s="216"/>
      <c r="N14" s="216"/>
      <c r="O14" s="216"/>
      <c r="P14" s="216"/>
      <c r="Q14" s="216"/>
    </row>
    <row r="15" spans="1:19" ht="16.5" customHeight="1" x14ac:dyDescent="0.25">
      <c r="A15" s="52"/>
      <c r="B15" s="172">
        <v>4</v>
      </c>
      <c r="C15" s="60" t="s">
        <v>166</v>
      </c>
      <c r="D15" s="217"/>
      <c r="E15" s="217"/>
      <c r="F15" s="217"/>
      <c r="G15" s="235">
        <v>498844.34031600016</v>
      </c>
      <c r="H15" s="235">
        <v>461852.12530799984</v>
      </c>
      <c r="I15" s="235">
        <v>464189.74333200004</v>
      </c>
      <c r="J15" s="235">
        <v>466720.55132400006</v>
      </c>
      <c r="K15" s="235">
        <v>469448.78335199994</v>
      </c>
      <c r="L15" s="235">
        <v>472378.75840799994</v>
      </c>
      <c r="M15" s="235">
        <v>475514.98959600012</v>
      </c>
      <c r="N15" s="235">
        <v>478862.11133999994</v>
      </c>
      <c r="O15" s="235">
        <v>482424.90364800004</v>
      </c>
      <c r="P15" s="235">
        <v>486208.34064000013</v>
      </c>
      <c r="Q15" s="235">
        <v>490029.035004</v>
      </c>
    </row>
    <row r="16" spans="1:19" ht="16.5" customHeight="1" x14ac:dyDescent="0.25">
      <c r="A16" s="52"/>
      <c r="B16" s="172"/>
      <c r="C16" s="57" t="s">
        <v>168</v>
      </c>
      <c r="D16" s="236"/>
      <c r="E16" s="236"/>
      <c r="F16" s="236"/>
      <c r="G16" s="236"/>
      <c r="H16" s="236"/>
      <c r="I16" s="236"/>
      <c r="J16" s="236"/>
      <c r="K16" s="236"/>
      <c r="L16" s="236"/>
      <c r="M16" s="236"/>
      <c r="N16" s="236"/>
      <c r="O16" s="236"/>
      <c r="P16" s="236"/>
      <c r="Q16" s="236"/>
    </row>
    <row r="17" spans="1:17" ht="16.5" customHeight="1" x14ac:dyDescent="0.25">
      <c r="A17" s="52"/>
      <c r="B17" s="172">
        <v>5</v>
      </c>
      <c r="C17" s="60" t="s">
        <v>165</v>
      </c>
      <c r="D17" s="216"/>
      <c r="E17" s="216"/>
      <c r="F17" s="216"/>
      <c r="G17" s="216"/>
      <c r="H17" s="216"/>
      <c r="I17" s="216"/>
      <c r="J17" s="216"/>
      <c r="K17" s="216"/>
      <c r="L17" s="216"/>
      <c r="M17" s="216"/>
      <c r="N17" s="216"/>
      <c r="O17" s="216"/>
      <c r="P17" s="216"/>
      <c r="Q17" s="216"/>
    </row>
    <row r="18" spans="1:17" ht="16.5" customHeight="1" x14ac:dyDescent="0.25">
      <c r="A18" s="52"/>
      <c r="B18" s="172">
        <v>6</v>
      </c>
      <c r="C18" s="60" t="s">
        <v>166</v>
      </c>
      <c r="D18" s="217"/>
      <c r="E18" s="217"/>
      <c r="F18" s="217"/>
      <c r="G18" s="235">
        <v>71962.765667999993</v>
      </c>
      <c r="H18" s="235">
        <v>66446.430192000014</v>
      </c>
      <c r="I18" s="235">
        <v>66727.055484000026</v>
      </c>
      <c r="J18" s="235">
        <v>67034.431835999989</v>
      </c>
      <c r="K18" s="235">
        <v>67369.129452000008</v>
      </c>
      <c r="L18" s="235">
        <v>67731.718536</v>
      </c>
      <c r="M18" s="235">
        <v>68122.817820000011</v>
      </c>
      <c r="N18" s="235">
        <v>68543.058168000003</v>
      </c>
      <c r="O18" s="235">
        <v>68993.070443999997</v>
      </c>
      <c r="P18" s="235">
        <v>69473.546172000002</v>
      </c>
      <c r="Q18" s="235">
        <v>69957.358200000002</v>
      </c>
    </row>
    <row r="19" spans="1:17" ht="16.5" customHeight="1" x14ac:dyDescent="0.25">
      <c r="A19" s="52"/>
      <c r="B19" s="172"/>
      <c r="C19" s="57" t="s">
        <v>169</v>
      </c>
      <c r="D19" s="236"/>
      <c r="E19" s="236"/>
      <c r="F19" s="236"/>
      <c r="G19" s="236"/>
      <c r="H19" s="236"/>
      <c r="I19" s="236"/>
      <c r="J19" s="236"/>
      <c r="K19" s="236"/>
      <c r="L19" s="236"/>
      <c r="M19" s="236"/>
      <c r="N19" s="236"/>
      <c r="O19" s="236"/>
      <c r="P19" s="236"/>
      <c r="Q19" s="236"/>
    </row>
    <row r="20" spans="1:17" ht="16.5" customHeight="1" x14ac:dyDescent="0.25">
      <c r="A20" s="52"/>
      <c r="B20" s="172">
        <v>7</v>
      </c>
      <c r="C20" s="60" t="s">
        <v>165</v>
      </c>
      <c r="D20" s="216"/>
      <c r="E20" s="216"/>
      <c r="F20" s="216"/>
      <c r="G20" s="216"/>
      <c r="H20" s="216"/>
      <c r="I20" s="216"/>
      <c r="J20" s="216"/>
      <c r="K20" s="216"/>
      <c r="L20" s="216"/>
      <c r="M20" s="216"/>
      <c r="N20" s="216"/>
      <c r="O20" s="216"/>
      <c r="P20" s="216"/>
      <c r="Q20" s="216"/>
    </row>
    <row r="21" spans="1:17" ht="16.5" customHeight="1" x14ac:dyDescent="0.25">
      <c r="A21" s="52"/>
      <c r="B21" s="172">
        <v>8</v>
      </c>
      <c r="C21" s="127" t="s">
        <v>170</v>
      </c>
      <c r="D21" s="237"/>
      <c r="E21" s="237"/>
      <c r="F21" s="237"/>
      <c r="G21" s="237"/>
      <c r="H21" s="237"/>
      <c r="I21" s="237"/>
      <c r="J21" s="237"/>
      <c r="K21" s="238">
        <v>4.3110442500000001</v>
      </c>
      <c r="L21" s="238">
        <v>4.2637049166666703</v>
      </c>
      <c r="M21" s="238">
        <v>4.1703834166666702</v>
      </c>
      <c r="N21" s="238">
        <v>4.0658000833333299</v>
      </c>
      <c r="O21" s="238">
        <v>4.1449043333333302</v>
      </c>
      <c r="P21" s="238">
        <v>4.2278060000000002</v>
      </c>
      <c r="Q21" s="238">
        <v>4.3123649999999998</v>
      </c>
    </row>
    <row r="22" spans="1:17" ht="16.5" customHeight="1" x14ac:dyDescent="0.25">
      <c r="A22" s="52"/>
      <c r="B22" s="172">
        <v>9</v>
      </c>
      <c r="C22" s="127" t="s">
        <v>171</v>
      </c>
      <c r="D22" s="237"/>
      <c r="E22" s="237"/>
      <c r="F22" s="237"/>
      <c r="G22" s="237"/>
      <c r="H22" s="237"/>
      <c r="I22" s="237"/>
      <c r="J22" s="237"/>
      <c r="K22" s="237"/>
      <c r="L22" s="237"/>
      <c r="M22" s="237"/>
      <c r="N22" s="237"/>
      <c r="O22" s="237"/>
      <c r="P22" s="237"/>
      <c r="Q22" s="237"/>
    </row>
    <row r="23" spans="1:17" ht="16.5" customHeight="1" x14ac:dyDescent="0.25">
      <c r="A23" s="52"/>
      <c r="B23" s="172">
        <v>10</v>
      </c>
      <c r="C23" s="60" t="s">
        <v>166</v>
      </c>
      <c r="D23" s="217"/>
      <c r="E23" s="217"/>
      <c r="F23" s="217"/>
      <c r="G23" s="235">
        <v>219791.41617600023</v>
      </c>
      <c r="H23" s="235">
        <v>194665.02508800011</v>
      </c>
      <c r="I23" s="235">
        <v>193210.21630799983</v>
      </c>
      <c r="J23" s="235">
        <v>191934.07549199995</v>
      </c>
      <c r="K23" s="235">
        <v>190834.29755999977</v>
      </c>
      <c r="L23" s="235">
        <v>189908.73514800018</v>
      </c>
      <c r="M23" s="235">
        <v>189155.42287199985</v>
      </c>
      <c r="N23" s="235">
        <v>188572.5288</v>
      </c>
      <c r="O23" s="235">
        <v>188158.41511199984</v>
      </c>
      <c r="P23" s="235">
        <v>187911.60170399988</v>
      </c>
      <c r="Q23" s="235">
        <v>187667.26322399979</v>
      </c>
    </row>
    <row r="24" spans="1:17" ht="16.5" customHeight="1" x14ac:dyDescent="0.25">
      <c r="A24" s="52"/>
      <c r="B24" s="172"/>
      <c r="C24" s="57" t="s">
        <v>172</v>
      </c>
      <c r="D24" s="236"/>
      <c r="E24" s="236"/>
      <c r="F24" s="236"/>
      <c r="G24" s="236"/>
      <c r="H24" s="236"/>
      <c r="I24" s="236"/>
      <c r="J24" s="236"/>
      <c r="K24" s="236"/>
      <c r="L24" s="236"/>
      <c r="M24" s="236"/>
      <c r="N24" s="236"/>
      <c r="O24" s="236"/>
      <c r="P24" s="236"/>
      <c r="Q24" s="236"/>
    </row>
    <row r="25" spans="1:17" ht="16.5" customHeight="1" x14ac:dyDescent="0.25">
      <c r="A25" s="52"/>
      <c r="B25" s="172">
        <v>11</v>
      </c>
      <c r="C25" s="60" t="s">
        <v>165</v>
      </c>
      <c r="D25" s="234">
        <v>0</v>
      </c>
      <c r="E25" s="234">
        <v>0</v>
      </c>
      <c r="F25" s="234">
        <v>0</v>
      </c>
      <c r="G25" s="234">
        <v>0</v>
      </c>
      <c r="H25" s="234">
        <v>0</v>
      </c>
      <c r="I25" s="234">
        <v>0</v>
      </c>
      <c r="J25" s="234">
        <v>0</v>
      </c>
      <c r="K25" s="234">
        <v>0</v>
      </c>
      <c r="L25" s="234">
        <v>0</v>
      </c>
      <c r="M25" s="234">
        <v>0</v>
      </c>
      <c r="N25" s="234">
        <v>0</v>
      </c>
      <c r="O25" s="234">
        <v>0</v>
      </c>
      <c r="P25" s="234">
        <v>0</v>
      </c>
      <c r="Q25" s="234">
        <v>0</v>
      </c>
    </row>
    <row r="26" spans="1:17" ht="16.5" customHeight="1" x14ac:dyDescent="0.25">
      <c r="A26" s="52"/>
      <c r="B26" s="172">
        <v>12</v>
      </c>
      <c r="C26" s="239" t="s">
        <v>170</v>
      </c>
      <c r="D26" s="240">
        <v>0</v>
      </c>
      <c r="E26" s="240">
        <v>0</v>
      </c>
      <c r="F26" s="240">
        <v>0</v>
      </c>
      <c r="G26" s="240">
        <v>0</v>
      </c>
      <c r="H26" s="240">
        <v>0</v>
      </c>
      <c r="I26" s="240">
        <v>0</v>
      </c>
      <c r="J26" s="240">
        <v>0</v>
      </c>
      <c r="K26" s="240">
        <v>0</v>
      </c>
      <c r="L26" s="240">
        <v>0</v>
      </c>
      <c r="M26" s="240">
        <v>0</v>
      </c>
      <c r="N26" s="240">
        <v>0</v>
      </c>
      <c r="O26" s="240">
        <v>0</v>
      </c>
      <c r="P26" s="240">
        <v>0</v>
      </c>
      <c r="Q26" s="240">
        <v>0</v>
      </c>
    </row>
    <row r="27" spans="1:17" ht="16.5" customHeight="1" x14ac:dyDescent="0.25">
      <c r="A27" s="52"/>
      <c r="B27" s="172">
        <v>13</v>
      </c>
      <c r="C27" s="60" t="s">
        <v>166</v>
      </c>
      <c r="D27" s="235">
        <v>0</v>
      </c>
      <c r="E27" s="235">
        <v>0</v>
      </c>
      <c r="F27" s="235">
        <v>0</v>
      </c>
      <c r="G27" s="235">
        <v>0</v>
      </c>
      <c r="H27" s="235">
        <v>0</v>
      </c>
      <c r="I27" s="235">
        <v>0</v>
      </c>
      <c r="J27" s="235">
        <v>0</v>
      </c>
      <c r="K27" s="235">
        <v>0</v>
      </c>
      <c r="L27" s="235">
        <v>0</v>
      </c>
      <c r="M27" s="235">
        <v>0</v>
      </c>
      <c r="N27" s="235">
        <v>0</v>
      </c>
      <c r="O27" s="235">
        <v>0</v>
      </c>
      <c r="P27" s="235">
        <v>0</v>
      </c>
      <c r="Q27" s="235">
        <v>0</v>
      </c>
    </row>
    <row r="28" spans="1:17" ht="16.5" customHeight="1" x14ac:dyDescent="0.25">
      <c r="A28" s="52"/>
      <c r="B28" s="172">
        <v>14</v>
      </c>
      <c r="C28" s="57" t="s">
        <v>173</v>
      </c>
      <c r="D28" s="235">
        <v>131227.12120146316</v>
      </c>
      <c r="E28" s="235">
        <v>128438.93345243401</v>
      </c>
      <c r="F28" s="235">
        <v>58267.47916519118</v>
      </c>
      <c r="G28" s="235">
        <v>272354.76201599982</v>
      </c>
      <c r="H28" s="235">
        <v>250193.86848</v>
      </c>
      <c r="I28" s="235">
        <v>251308.47171600006</v>
      </c>
      <c r="J28" s="235">
        <v>252593.15346000026</v>
      </c>
      <c r="K28" s="235">
        <v>254048.4232560003</v>
      </c>
      <c r="L28" s="235">
        <v>247848.4253160001</v>
      </c>
      <c r="M28" s="235">
        <v>245101.13391600005</v>
      </c>
      <c r="N28" s="235">
        <v>246822.25222799997</v>
      </c>
      <c r="O28" s="235">
        <v>248709.22711200008</v>
      </c>
      <c r="P28" s="235">
        <v>250763.21110799967</v>
      </c>
      <c r="Q28" s="235">
        <v>252886.01994000009</v>
      </c>
    </row>
    <row r="29" spans="1:17" ht="16.5" customHeight="1" x14ac:dyDescent="0.25">
      <c r="A29" s="52"/>
      <c r="B29" s="172">
        <v>15</v>
      </c>
      <c r="C29" s="57" t="s">
        <v>150</v>
      </c>
      <c r="D29" s="218"/>
      <c r="E29" s="218"/>
      <c r="F29" s="218"/>
      <c r="G29" s="241">
        <v>52149.521061170293</v>
      </c>
      <c r="H29" s="241">
        <v>45277.84777773558</v>
      </c>
      <c r="I29" s="241">
        <v>44643.642815436018</v>
      </c>
      <c r="J29" s="241">
        <v>42869.150987600318</v>
      </c>
      <c r="K29" s="241">
        <v>43614.323440640612</v>
      </c>
      <c r="L29" s="241">
        <v>43897.5903566704</v>
      </c>
      <c r="M29" s="241">
        <v>43899.082257233633</v>
      </c>
      <c r="N29" s="241">
        <v>41261.415791391359</v>
      </c>
      <c r="O29" s="241">
        <v>41923.058664777818</v>
      </c>
      <c r="P29" s="241">
        <v>41475.883045901166</v>
      </c>
      <c r="Q29" s="241">
        <v>39246.91166108202</v>
      </c>
    </row>
    <row r="30" spans="1:17" ht="16.5" customHeight="1" x14ac:dyDescent="0.25">
      <c r="A30" s="52"/>
      <c r="B30" s="172">
        <v>16</v>
      </c>
      <c r="C30" s="128" t="s">
        <v>174</v>
      </c>
      <c r="D30" s="219">
        <v>3010615.5287587042</v>
      </c>
      <c r="E30" s="219">
        <v>2904918.4730696408</v>
      </c>
      <c r="F30" s="219">
        <v>2327177.3466013628</v>
      </c>
      <c r="G30" s="219">
        <v>1457015.3675713083</v>
      </c>
      <c r="H30" s="219">
        <v>1356531.6183876109</v>
      </c>
      <c r="I30" s="219">
        <v>1358295.7613586341</v>
      </c>
      <c r="J30" s="219">
        <v>1372352.620624054</v>
      </c>
      <c r="K30" s="219">
        <v>1484352.3471196084</v>
      </c>
      <c r="L30" s="219">
        <v>1567277.2033900286</v>
      </c>
      <c r="M30" s="219">
        <v>1635076.8682896032</v>
      </c>
      <c r="N30" s="219">
        <v>1585755.1775555427</v>
      </c>
      <c r="O30" s="219">
        <v>1628386.751400674</v>
      </c>
      <c r="P30" s="219">
        <v>1652847.3777181818</v>
      </c>
      <c r="Q30" s="219">
        <v>1632358.4004712508</v>
      </c>
    </row>
    <row r="31" spans="1:17" ht="16.5" customHeight="1" x14ac:dyDescent="0.25">
      <c r="A31" s="52"/>
      <c r="B31" s="172"/>
      <c r="C31" s="54" t="s">
        <v>175</v>
      </c>
      <c r="D31" s="55"/>
      <c r="E31" s="55"/>
      <c r="F31" s="55"/>
      <c r="G31" s="55"/>
      <c r="H31" s="55"/>
      <c r="I31" s="55"/>
      <c r="J31" s="55"/>
      <c r="K31" s="55"/>
      <c r="L31" s="55"/>
      <c r="M31" s="55"/>
      <c r="N31" s="55"/>
      <c r="O31" s="55"/>
      <c r="P31" s="55"/>
      <c r="Q31" s="55"/>
    </row>
    <row r="32" spans="1:17" ht="16.5" customHeight="1" x14ac:dyDescent="0.25">
      <c r="A32" s="52"/>
      <c r="B32" s="172">
        <v>17</v>
      </c>
      <c r="C32" s="61" t="s">
        <v>176</v>
      </c>
      <c r="D32" s="218"/>
      <c r="E32" s="218"/>
      <c r="F32" s="218"/>
      <c r="G32" s="218"/>
      <c r="H32" s="218"/>
      <c r="I32" s="218"/>
      <c r="J32" s="218"/>
      <c r="K32" s="218"/>
      <c r="L32" s="218"/>
      <c r="M32" s="218"/>
      <c r="N32" s="218"/>
      <c r="O32" s="218"/>
      <c r="P32" s="218"/>
      <c r="Q32" s="218"/>
    </row>
    <row r="33" spans="1:17" ht="16.5" customHeight="1" x14ac:dyDescent="0.25">
      <c r="A33" s="52"/>
      <c r="B33" s="172">
        <v>18</v>
      </c>
      <c r="C33" s="61" t="s">
        <v>177</v>
      </c>
      <c r="D33" s="218"/>
      <c r="E33" s="218"/>
      <c r="F33" s="218"/>
      <c r="G33" s="218"/>
      <c r="H33" s="218"/>
      <c r="I33" s="218"/>
      <c r="J33" s="218"/>
      <c r="K33" s="218"/>
      <c r="L33" s="218"/>
      <c r="M33" s="218"/>
      <c r="N33" s="218"/>
      <c r="O33" s="218"/>
      <c r="P33" s="218"/>
      <c r="Q33" s="218"/>
    </row>
    <row r="34" spans="1:17" ht="16.5" customHeight="1" x14ac:dyDescent="0.25">
      <c r="A34" s="52"/>
      <c r="B34" s="172">
        <v>19</v>
      </c>
      <c r="C34" s="61" t="s">
        <v>150</v>
      </c>
      <c r="D34" s="218"/>
      <c r="E34" s="218"/>
      <c r="F34" s="218"/>
      <c r="G34" s="218"/>
      <c r="H34" s="218"/>
      <c r="I34" s="218"/>
      <c r="J34" s="218"/>
      <c r="K34" s="218"/>
      <c r="L34" s="218"/>
      <c r="M34" s="218"/>
      <c r="N34" s="218"/>
      <c r="O34" s="218"/>
      <c r="P34" s="218"/>
      <c r="Q34" s="218"/>
    </row>
    <row r="35" spans="1:17" ht="16.5" customHeight="1" x14ac:dyDescent="0.25">
      <c r="A35" s="52"/>
      <c r="B35" s="172">
        <v>20</v>
      </c>
      <c r="C35" s="61" t="s">
        <v>178</v>
      </c>
      <c r="D35" s="218"/>
      <c r="E35" s="218"/>
      <c r="F35" s="218"/>
      <c r="G35" s="218"/>
      <c r="H35" s="218"/>
      <c r="I35" s="218"/>
      <c r="J35" s="218"/>
      <c r="K35" s="218"/>
      <c r="L35" s="218"/>
      <c r="M35" s="218"/>
      <c r="N35" s="218"/>
      <c r="O35" s="218"/>
      <c r="P35" s="218"/>
      <c r="Q35" s="218"/>
    </row>
    <row r="36" spans="1:17" ht="16.5" customHeight="1" x14ac:dyDescent="0.25">
      <c r="A36" s="52"/>
      <c r="B36" s="172">
        <v>21</v>
      </c>
      <c r="C36" s="62" t="s">
        <v>179</v>
      </c>
      <c r="D36" s="220"/>
      <c r="E36" s="220"/>
      <c r="F36" s="220"/>
      <c r="G36" s="220"/>
      <c r="H36" s="220"/>
      <c r="I36" s="220"/>
      <c r="J36" s="220"/>
      <c r="K36" s="220"/>
      <c r="L36" s="220"/>
      <c r="M36" s="220"/>
      <c r="N36" s="220"/>
      <c r="O36" s="220"/>
      <c r="P36" s="220"/>
      <c r="Q36" s="220"/>
    </row>
    <row r="37" spans="1:17" ht="16.5" customHeight="1" x14ac:dyDescent="0.25">
      <c r="A37" s="52"/>
      <c r="B37" s="172">
        <v>22</v>
      </c>
      <c r="C37" s="129" t="s">
        <v>180</v>
      </c>
      <c r="D37" s="221"/>
      <c r="E37" s="221"/>
      <c r="F37" s="221"/>
      <c r="G37" s="221"/>
      <c r="H37" s="221"/>
      <c r="I37" s="221"/>
      <c r="J37" s="221"/>
      <c r="K37" s="242">
        <v>-2154892.8277728441</v>
      </c>
      <c r="L37" s="242">
        <v>-2641833.4232708937</v>
      </c>
      <c r="M37" s="242">
        <v>-2962559.1243241299</v>
      </c>
      <c r="N37" s="242">
        <v>-2875439.5498310952</v>
      </c>
      <c r="O37" s="242">
        <v>-3169276.3317271285</v>
      </c>
      <c r="P37" s="242">
        <v>-3428690.3836968318</v>
      </c>
      <c r="Q37" s="242">
        <v>-3293916.0829974371</v>
      </c>
    </row>
    <row r="38" spans="1:17" ht="16.5" customHeight="1" x14ac:dyDescent="0.25">
      <c r="A38" s="52"/>
      <c r="B38" s="172">
        <v>23</v>
      </c>
      <c r="C38" s="130" t="s">
        <v>181</v>
      </c>
      <c r="D38" s="222"/>
      <c r="E38" s="222"/>
      <c r="F38" s="222"/>
      <c r="G38" s="222"/>
      <c r="H38" s="222"/>
      <c r="I38" s="222"/>
      <c r="J38" s="222"/>
      <c r="K38" s="243">
        <v>2682096.9385421835</v>
      </c>
      <c r="L38" s="243">
        <v>2934670.1524209827</v>
      </c>
      <c r="M38" s="243">
        <v>3094863.3893338004</v>
      </c>
      <c r="N38" s="243">
        <v>3102871.2618842502</v>
      </c>
      <c r="O38" s="243">
        <v>3342323.5635031355</v>
      </c>
      <c r="P38" s="243">
        <v>3590719.8615386491</v>
      </c>
      <c r="Q38" s="243">
        <v>3632311.5069166236</v>
      </c>
    </row>
    <row r="39" spans="1:17" ht="16.5" customHeight="1" x14ac:dyDescent="0.25">
      <c r="A39" s="52"/>
      <c r="B39" s="172">
        <v>24</v>
      </c>
      <c r="C39" s="130" t="s">
        <v>182</v>
      </c>
      <c r="D39" s="222"/>
      <c r="E39" s="222"/>
      <c r="F39" s="222"/>
      <c r="G39" s="222"/>
      <c r="H39" s="222"/>
      <c r="I39" s="222"/>
      <c r="J39" s="222"/>
      <c r="K39" s="222"/>
      <c r="L39" s="222"/>
      <c r="M39" s="222"/>
      <c r="N39" s="222"/>
      <c r="O39" s="222"/>
      <c r="P39" s="222"/>
      <c r="Q39" s="222"/>
    </row>
    <row r="40" spans="1:17" ht="16.5" customHeight="1" x14ac:dyDescent="0.25">
      <c r="A40" s="52"/>
      <c r="B40" s="172">
        <v>25</v>
      </c>
      <c r="C40" s="130" t="s">
        <v>183</v>
      </c>
      <c r="D40" s="222"/>
      <c r="E40" s="222"/>
      <c r="F40" s="222"/>
      <c r="G40" s="222"/>
      <c r="H40" s="222"/>
      <c r="I40" s="222"/>
      <c r="J40" s="222"/>
      <c r="K40" s="222"/>
      <c r="L40" s="222"/>
      <c r="M40" s="222"/>
      <c r="N40" s="222"/>
      <c r="O40" s="222"/>
      <c r="P40" s="222"/>
      <c r="Q40" s="222"/>
    </row>
    <row r="41" spans="1:17" ht="16.5" customHeight="1" x14ac:dyDescent="0.25">
      <c r="A41" s="52"/>
      <c r="B41" s="172">
        <v>41</v>
      </c>
      <c r="C41" s="68" t="s">
        <v>184</v>
      </c>
      <c r="D41" s="244">
        <v>0</v>
      </c>
      <c r="E41" s="244">
        <v>0</v>
      </c>
      <c r="F41" s="244">
        <v>711015.34199999995</v>
      </c>
      <c r="G41" s="223"/>
      <c r="H41" s="223"/>
      <c r="I41" s="223"/>
      <c r="J41" s="223"/>
      <c r="K41" s="223"/>
      <c r="L41" s="223"/>
      <c r="M41" s="223"/>
      <c r="N41" s="223"/>
      <c r="O41" s="223"/>
      <c r="P41" s="223"/>
      <c r="Q41" s="223"/>
    </row>
    <row r="42" spans="1:17" ht="20.25" customHeight="1" x14ac:dyDescent="0.25">
      <c r="A42" s="52"/>
      <c r="B42" s="172">
        <v>55</v>
      </c>
      <c r="C42" s="73" t="s">
        <v>185</v>
      </c>
      <c r="D42" s="245">
        <v>-491405.31559989386</v>
      </c>
      <c r="E42" s="245">
        <v>-689321.08387833403</v>
      </c>
      <c r="F42" s="245">
        <v>-721064.79799999995</v>
      </c>
      <c r="G42" s="224"/>
      <c r="H42" s="224"/>
      <c r="I42" s="224"/>
      <c r="J42" s="224"/>
      <c r="K42" s="224"/>
      <c r="L42" s="224"/>
      <c r="M42" s="224"/>
      <c r="N42" s="224"/>
      <c r="O42" s="224"/>
      <c r="P42" s="224"/>
      <c r="Q42" s="224"/>
    </row>
    <row r="43" spans="1:17" ht="16.5" customHeight="1" x14ac:dyDescent="0.25">
      <c r="A43" s="52"/>
      <c r="B43" s="172">
        <v>26</v>
      </c>
      <c r="C43" s="63" t="s">
        <v>186</v>
      </c>
      <c r="D43" s="246">
        <v>4422569.6074741278</v>
      </c>
      <c r="E43" s="246">
        <v>5075381.5278883874</v>
      </c>
      <c r="F43" s="246">
        <v>4508459.6549777659</v>
      </c>
      <c r="G43" s="225">
        <v>4599236.2864163741</v>
      </c>
      <c r="H43" s="225">
        <v>3662706.4695394579</v>
      </c>
      <c r="I43" s="225">
        <v>3901233.4677942861</v>
      </c>
      <c r="J43" s="225">
        <v>3916178.2530761259</v>
      </c>
      <c r="K43" s="225">
        <v>4487071.9451462589</v>
      </c>
      <c r="L43" s="225">
        <v>4587522.8695412455</v>
      </c>
      <c r="M43" s="225">
        <v>4803129.4565549279</v>
      </c>
      <c r="N43" s="225">
        <v>4780964.4265853995</v>
      </c>
      <c r="O43" s="225">
        <v>4914170.4035572428</v>
      </c>
      <c r="P43" s="225">
        <v>5073858.7165594045</v>
      </c>
      <c r="Q43" s="225">
        <v>5210785.0158578614</v>
      </c>
    </row>
    <row r="44" spans="1:17" ht="16.5" customHeight="1" x14ac:dyDescent="0.25">
      <c r="A44" s="52"/>
      <c r="B44" s="172"/>
      <c r="C44" s="64" t="s">
        <v>187</v>
      </c>
      <c r="D44" s="151"/>
      <c r="E44" s="151"/>
      <c r="F44" s="151"/>
      <c r="G44" s="151"/>
      <c r="H44" s="151"/>
      <c r="I44" s="151"/>
      <c r="J44" s="151"/>
      <c r="K44" s="151"/>
      <c r="L44" s="151"/>
      <c r="M44" s="151"/>
      <c r="N44" s="151"/>
      <c r="O44" s="151"/>
      <c r="P44" s="151"/>
      <c r="Q44" s="151"/>
    </row>
    <row r="45" spans="1:17" ht="16.5" customHeight="1" x14ac:dyDescent="0.25">
      <c r="A45" s="52"/>
      <c r="B45" s="172">
        <v>27</v>
      </c>
      <c r="C45" s="152" t="s">
        <v>188</v>
      </c>
      <c r="D45" s="204">
        <v>3183965.255121164</v>
      </c>
      <c r="E45" s="204">
        <v>2830225.6869999999</v>
      </c>
      <c r="F45" s="204">
        <v>2050717.469705032</v>
      </c>
      <c r="G45" s="204">
        <v>2578000</v>
      </c>
      <c r="H45" s="204">
        <v>2807000</v>
      </c>
      <c r="I45" s="204">
        <v>3649080.3879104769</v>
      </c>
      <c r="J45" s="204">
        <v>4040988.0740556377</v>
      </c>
      <c r="K45" s="204">
        <v>4445986.8814612012</v>
      </c>
      <c r="L45" s="204">
        <v>4891385.569607323</v>
      </c>
      <c r="M45" s="204">
        <v>5381224.1265680548</v>
      </c>
      <c r="N45" s="204">
        <v>5345690.1754684765</v>
      </c>
      <c r="O45" s="204">
        <v>5283532.5747086853</v>
      </c>
      <c r="P45" s="204">
        <v>5495633.8776970319</v>
      </c>
      <c r="Q45" s="204">
        <v>5716179.2328049149</v>
      </c>
    </row>
    <row r="46" spans="1:17" ht="16.5" customHeight="1" x14ac:dyDescent="0.25">
      <c r="A46" s="52"/>
      <c r="B46" s="172">
        <v>28</v>
      </c>
      <c r="C46" s="153" t="s">
        <v>189</v>
      </c>
      <c r="D46" s="204">
        <v>-445214.97731234826</v>
      </c>
      <c r="E46" s="204">
        <v>-494836.59899999999</v>
      </c>
      <c r="F46" s="204">
        <v>-362428.52643699979</v>
      </c>
      <c r="G46" s="204">
        <v>-361000</v>
      </c>
      <c r="H46" s="204">
        <v>-372000</v>
      </c>
      <c r="I46" s="204">
        <v>-383000</v>
      </c>
      <c r="J46" s="204">
        <v>-394000</v>
      </c>
      <c r="K46" s="204">
        <v>-406000</v>
      </c>
      <c r="L46" s="204">
        <v>-418000</v>
      </c>
      <c r="M46" s="204">
        <v>-431000</v>
      </c>
      <c r="N46" s="204">
        <v>-444000</v>
      </c>
      <c r="O46" s="204">
        <v>-457000</v>
      </c>
      <c r="P46" s="204">
        <v>-471000</v>
      </c>
      <c r="Q46" s="204">
        <v>-485130</v>
      </c>
    </row>
    <row r="47" spans="1:17" ht="16.5" customHeight="1" x14ac:dyDescent="0.25">
      <c r="A47" s="52"/>
      <c r="B47" s="172">
        <v>29</v>
      </c>
      <c r="C47" s="153" t="s">
        <v>190</v>
      </c>
      <c r="D47" s="202">
        <v>325747.63098524226</v>
      </c>
      <c r="E47" s="202">
        <v>482469.04499999998</v>
      </c>
      <c r="F47" s="202">
        <v>360149.10174242745</v>
      </c>
      <c r="G47" s="202">
        <v>585052.33827356366</v>
      </c>
      <c r="H47" s="202">
        <v>395760</v>
      </c>
      <c r="I47" s="202">
        <v>411748.70400000009</v>
      </c>
      <c r="J47" s="202">
        <v>419983.67808000004</v>
      </c>
      <c r="K47" s="202">
        <v>428383.35164160008</v>
      </c>
      <c r="L47" s="202">
        <v>436951.01867443213</v>
      </c>
      <c r="M47" s="202">
        <v>445690.03904792073</v>
      </c>
      <c r="N47" s="202">
        <v>454603.83982887911</v>
      </c>
      <c r="O47" s="202">
        <v>463695.91662545677</v>
      </c>
      <c r="P47" s="202">
        <v>472969.83495796582</v>
      </c>
      <c r="Q47" s="202">
        <v>458780.73990922683</v>
      </c>
    </row>
    <row r="48" spans="1:17" ht="16.5" customHeight="1" x14ac:dyDescent="0.25">
      <c r="A48" s="52"/>
      <c r="B48" s="172">
        <v>30</v>
      </c>
      <c r="C48" s="152" t="s">
        <v>191</v>
      </c>
      <c r="D48" s="205">
        <v>41539.800000000003</v>
      </c>
      <c r="E48" s="205">
        <v>6868.1940000000004</v>
      </c>
      <c r="F48" s="205">
        <v>18138.177452851731</v>
      </c>
      <c r="G48" s="205">
        <v>6000</v>
      </c>
      <c r="H48" s="205">
        <v>6000</v>
      </c>
      <c r="I48" s="205">
        <v>2500</v>
      </c>
      <c r="J48" s="205">
        <v>0</v>
      </c>
      <c r="K48" s="205">
        <v>0</v>
      </c>
      <c r="L48" s="205">
        <v>0</v>
      </c>
      <c r="M48" s="205">
        <v>0</v>
      </c>
      <c r="N48" s="205">
        <v>0</v>
      </c>
      <c r="O48" s="205">
        <v>0</v>
      </c>
      <c r="P48" s="205">
        <v>0</v>
      </c>
      <c r="Q48" s="205">
        <v>0</v>
      </c>
    </row>
    <row r="49" spans="1:17" ht="16.5" customHeight="1" x14ac:dyDescent="0.25">
      <c r="A49" s="52"/>
      <c r="B49" s="172">
        <v>31</v>
      </c>
      <c r="C49" s="65" t="s">
        <v>192</v>
      </c>
      <c r="D49" s="203">
        <v>3106037.7087940578</v>
      </c>
      <c r="E49" s="203">
        <v>2824726.327</v>
      </c>
      <c r="F49" s="203">
        <v>2066576.2224633114</v>
      </c>
      <c r="G49" s="203">
        <v>2808052.3382735634</v>
      </c>
      <c r="H49" s="203">
        <v>2836760</v>
      </c>
      <c r="I49" s="203">
        <v>3680329.0919104768</v>
      </c>
      <c r="J49" s="203">
        <v>4066971.7521356377</v>
      </c>
      <c r="K49" s="203">
        <v>4468370.2331028013</v>
      </c>
      <c r="L49" s="203">
        <v>4910336.5882817553</v>
      </c>
      <c r="M49" s="203">
        <v>5395914.1656159759</v>
      </c>
      <c r="N49" s="203">
        <v>5356294.0152973551</v>
      </c>
      <c r="O49" s="203">
        <v>5290228.4913341422</v>
      </c>
      <c r="P49" s="203">
        <v>5497603.7126549976</v>
      </c>
      <c r="Q49" s="203">
        <v>5689829.9727141419</v>
      </c>
    </row>
    <row r="50" spans="1:17" ht="15.6" x14ac:dyDescent="0.25">
      <c r="A50" s="52"/>
      <c r="B50" s="172"/>
      <c r="C50" s="53" t="s">
        <v>193</v>
      </c>
      <c r="D50" s="66"/>
      <c r="E50" s="66"/>
      <c r="F50" s="66"/>
      <c r="G50" s="66"/>
      <c r="H50" s="66"/>
      <c r="I50" s="66"/>
      <c r="J50" s="66"/>
      <c r="K50" s="66"/>
      <c r="L50" s="66"/>
      <c r="M50" s="66"/>
      <c r="N50" s="66"/>
      <c r="O50" s="66"/>
      <c r="P50" s="66"/>
      <c r="Q50" s="66"/>
    </row>
    <row r="51" spans="1:17" ht="16.5" customHeight="1" x14ac:dyDescent="0.25">
      <c r="A51" s="52"/>
      <c r="B51" s="172">
        <v>32</v>
      </c>
      <c r="C51" s="171" t="s">
        <v>194</v>
      </c>
      <c r="D51" s="211">
        <v>5287222.6956241569</v>
      </c>
      <c r="E51" s="211">
        <v>8204842.1942884251</v>
      </c>
      <c r="F51" s="211">
        <v>8734947.2921241187</v>
      </c>
      <c r="G51" s="211">
        <v>8408658.1504151504</v>
      </c>
      <c r="H51" s="211">
        <v>9847254.2144839615</v>
      </c>
      <c r="I51" s="211">
        <v>10604701.348959217</v>
      </c>
      <c r="J51" s="211">
        <v>11373362.839579212</v>
      </c>
      <c r="K51" s="211">
        <v>12187234.66477057</v>
      </c>
      <c r="L51" s="211">
        <v>12674724.051361391</v>
      </c>
      <c r="M51" s="211">
        <v>13181713.013415845</v>
      </c>
      <c r="N51" s="211">
        <v>13708981.53395248</v>
      </c>
      <c r="O51" s="211">
        <v>14257340.795310579</v>
      </c>
      <c r="P51" s="211">
        <v>14827634.427123003</v>
      </c>
      <c r="Q51" s="211">
        <v>15420739.804207925</v>
      </c>
    </row>
    <row r="52" spans="1:17" ht="16.5" customHeight="1" x14ac:dyDescent="0.25">
      <c r="A52" s="52"/>
      <c r="B52" s="172">
        <v>33</v>
      </c>
      <c r="C52" s="68" t="s">
        <v>195</v>
      </c>
      <c r="D52" s="211">
        <v>0</v>
      </c>
      <c r="E52" s="211">
        <v>8928.6850254772435</v>
      </c>
      <c r="F52" s="211">
        <v>8940.0690988847273</v>
      </c>
      <c r="G52" s="211">
        <v>0</v>
      </c>
      <c r="H52" s="211">
        <v>0</v>
      </c>
      <c r="I52" s="211">
        <v>0</v>
      </c>
      <c r="J52" s="211">
        <v>0</v>
      </c>
      <c r="K52" s="211">
        <v>0</v>
      </c>
      <c r="L52" s="211">
        <v>0</v>
      </c>
      <c r="M52" s="211">
        <v>0</v>
      </c>
      <c r="N52" s="211">
        <v>0</v>
      </c>
      <c r="O52" s="211">
        <v>0</v>
      </c>
      <c r="P52" s="211">
        <v>0</v>
      </c>
      <c r="Q52" s="211">
        <v>0</v>
      </c>
    </row>
    <row r="53" spans="1:17" ht="16.5" customHeight="1" x14ac:dyDescent="0.25">
      <c r="A53" s="52"/>
      <c r="B53" s="172">
        <v>34</v>
      </c>
      <c r="C53" s="68" t="s">
        <v>196</v>
      </c>
      <c r="D53" s="211">
        <v>0</v>
      </c>
      <c r="E53" s="211">
        <v>0</v>
      </c>
      <c r="F53" s="211">
        <v>0</v>
      </c>
      <c r="G53" s="211">
        <v>339000</v>
      </c>
      <c r="H53" s="211">
        <v>667000</v>
      </c>
      <c r="I53" s="211">
        <v>463000</v>
      </c>
      <c r="J53" s="211">
        <v>463000</v>
      </c>
      <c r="K53" s="211">
        <v>463000</v>
      </c>
      <c r="L53" s="211">
        <v>0</v>
      </c>
      <c r="M53" s="211">
        <v>0</v>
      </c>
      <c r="N53" s="211">
        <v>0</v>
      </c>
      <c r="O53" s="211">
        <v>0</v>
      </c>
      <c r="P53" s="211">
        <v>0</v>
      </c>
      <c r="Q53" s="211">
        <v>0</v>
      </c>
    </row>
    <row r="54" spans="1:17" ht="16.5" customHeight="1" x14ac:dyDescent="0.25">
      <c r="A54" s="52"/>
      <c r="B54" s="172">
        <v>35</v>
      </c>
      <c r="C54" s="68" t="s">
        <v>197</v>
      </c>
      <c r="D54" s="211">
        <v>59403.32669740948</v>
      </c>
      <c r="E54" s="211">
        <v>1265701.2243709525</v>
      </c>
      <c r="F54" s="211">
        <v>610999.75763482205</v>
      </c>
      <c r="G54" s="211">
        <v>1143994.2529557345</v>
      </c>
      <c r="H54" s="211">
        <v>450982.16441392771</v>
      </c>
      <c r="I54" s="211">
        <v>0</v>
      </c>
      <c r="J54" s="211">
        <v>0</v>
      </c>
      <c r="K54" s="211">
        <v>0</v>
      </c>
      <c r="L54" s="211">
        <v>0</v>
      </c>
      <c r="M54" s="211">
        <v>0</v>
      </c>
      <c r="N54" s="211">
        <v>0</v>
      </c>
      <c r="O54" s="211">
        <v>0</v>
      </c>
      <c r="P54" s="211">
        <v>0</v>
      </c>
      <c r="Q54" s="211">
        <v>0</v>
      </c>
    </row>
    <row r="55" spans="1:17" ht="16.5" customHeight="1" x14ac:dyDescent="0.25">
      <c r="A55" s="52"/>
      <c r="B55" s="172">
        <v>36</v>
      </c>
      <c r="C55" s="68" t="s">
        <v>198</v>
      </c>
      <c r="D55" s="209">
        <v>59895.444075240004</v>
      </c>
      <c r="E55" s="209">
        <v>59851.200962627998</v>
      </c>
      <c r="F55" s="209">
        <v>0</v>
      </c>
      <c r="G55" s="209">
        <v>0</v>
      </c>
      <c r="H55" s="209">
        <v>0</v>
      </c>
      <c r="I55" s="209">
        <v>0</v>
      </c>
      <c r="J55" s="209">
        <v>0</v>
      </c>
      <c r="K55" s="209">
        <v>0</v>
      </c>
      <c r="L55" s="209">
        <v>0</v>
      </c>
      <c r="M55" s="209">
        <v>0</v>
      </c>
      <c r="N55" s="209">
        <v>0</v>
      </c>
      <c r="O55" s="209">
        <v>0</v>
      </c>
      <c r="P55" s="209">
        <v>0</v>
      </c>
      <c r="Q55" s="209">
        <v>0</v>
      </c>
    </row>
    <row r="56" spans="1:17" ht="16.5" customHeight="1" x14ac:dyDescent="0.25">
      <c r="A56" s="52"/>
      <c r="B56" s="172">
        <v>37</v>
      </c>
      <c r="C56" s="68" t="s">
        <v>199</v>
      </c>
      <c r="D56" s="209">
        <v>202761.61687482105</v>
      </c>
      <c r="E56" s="209">
        <v>175017.07273253755</v>
      </c>
      <c r="F56" s="209">
        <v>-115373.2893414867</v>
      </c>
      <c r="G56" s="209">
        <v>83902.448853101698</v>
      </c>
      <c r="H56" s="209">
        <v>111052.18108000001</v>
      </c>
      <c r="I56" s="209">
        <v>111052.18108000001</v>
      </c>
      <c r="J56" s="209">
        <v>111052.18108000001</v>
      </c>
      <c r="K56" s="209">
        <v>111052.18108000001</v>
      </c>
      <c r="L56" s="209">
        <v>111052.18108000001</v>
      </c>
      <c r="M56" s="209">
        <v>111052.18108000001</v>
      </c>
      <c r="N56" s="209">
        <v>111052.18108000001</v>
      </c>
      <c r="O56" s="209">
        <v>111052.18108000001</v>
      </c>
      <c r="P56" s="209">
        <v>111052.18108000001</v>
      </c>
      <c r="Q56" s="209">
        <v>111052.18108000001</v>
      </c>
    </row>
    <row r="57" spans="1:17" ht="16.5" customHeight="1" x14ac:dyDescent="0.25">
      <c r="A57" s="52"/>
      <c r="B57" s="172">
        <v>38</v>
      </c>
      <c r="C57" s="68" t="s">
        <v>200</v>
      </c>
      <c r="D57" s="209">
        <v>42703.739392676995</v>
      </c>
      <c r="E57" s="209">
        <v>47917.91</v>
      </c>
      <c r="F57" s="209">
        <v>34990.182999999997</v>
      </c>
      <c r="G57" s="209">
        <v>24700</v>
      </c>
      <c r="H57" s="209">
        <v>24700</v>
      </c>
      <c r="I57" s="209">
        <v>24700</v>
      </c>
      <c r="J57" s="209">
        <v>24700</v>
      </c>
      <c r="K57" s="209">
        <v>24700</v>
      </c>
      <c r="L57" s="209">
        <v>24700</v>
      </c>
      <c r="M57" s="209">
        <v>24700</v>
      </c>
      <c r="N57" s="209">
        <v>24700</v>
      </c>
      <c r="O57" s="209">
        <v>24700</v>
      </c>
      <c r="P57" s="209">
        <v>24700</v>
      </c>
      <c r="Q57" s="209">
        <v>24700</v>
      </c>
    </row>
    <row r="58" spans="1:17" ht="16.5" customHeight="1" x14ac:dyDescent="0.25">
      <c r="A58" s="52"/>
      <c r="B58" s="172">
        <v>39</v>
      </c>
      <c r="C58" s="68" t="s">
        <v>201</v>
      </c>
      <c r="D58" s="209">
        <v>0</v>
      </c>
      <c r="E58" s="209">
        <v>339716.79979656701</v>
      </c>
      <c r="F58" s="209">
        <v>270707.60417404212</v>
      </c>
      <c r="G58" s="209">
        <v>71247.483660507685</v>
      </c>
      <c r="H58" s="209">
        <v>261633.33005003424</v>
      </c>
      <c r="I58" s="209">
        <v>21557.058068296228</v>
      </c>
      <c r="J58" s="209">
        <v>0</v>
      </c>
      <c r="K58" s="209">
        <v>0</v>
      </c>
      <c r="L58" s="209">
        <v>0</v>
      </c>
      <c r="M58" s="209">
        <v>0</v>
      </c>
      <c r="N58" s="209">
        <v>0</v>
      </c>
      <c r="O58" s="209">
        <v>0</v>
      </c>
      <c r="P58" s="209">
        <v>0</v>
      </c>
      <c r="Q58" s="209">
        <v>0</v>
      </c>
    </row>
    <row r="59" spans="1:17" ht="16.5" customHeight="1" x14ac:dyDescent="0.25">
      <c r="A59" s="52"/>
      <c r="B59" s="172">
        <v>40</v>
      </c>
      <c r="C59" s="68" t="s">
        <v>202</v>
      </c>
      <c r="D59" s="213">
        <v>332441.197573137</v>
      </c>
      <c r="E59" s="213">
        <v>169763.00801183796</v>
      </c>
      <c r="F59" s="213">
        <v>386258.18092233542</v>
      </c>
      <c r="G59" s="213">
        <v>341779.77681933763</v>
      </c>
      <c r="H59" s="213">
        <v>451841.00467269897</v>
      </c>
      <c r="I59" s="213">
        <v>8447.4965057357658</v>
      </c>
      <c r="J59" s="213">
        <v>0</v>
      </c>
      <c r="K59" s="213">
        <v>0</v>
      </c>
      <c r="L59" s="213">
        <v>0</v>
      </c>
      <c r="M59" s="213">
        <v>0</v>
      </c>
      <c r="N59" s="213">
        <v>0</v>
      </c>
      <c r="O59" s="213">
        <v>0</v>
      </c>
      <c r="P59" s="213">
        <v>0</v>
      </c>
      <c r="Q59" s="213">
        <v>0</v>
      </c>
    </row>
    <row r="60" spans="1:17" ht="16.5" customHeight="1" x14ac:dyDescent="0.25">
      <c r="A60" s="52"/>
      <c r="B60" s="172">
        <v>42</v>
      </c>
      <c r="C60" s="68" t="s">
        <v>203</v>
      </c>
      <c r="D60" s="213"/>
      <c r="E60" s="213"/>
      <c r="F60" s="213"/>
      <c r="G60" s="213"/>
      <c r="H60" s="213"/>
      <c r="I60" s="213"/>
      <c r="J60" s="213"/>
      <c r="K60" s="213"/>
      <c r="L60" s="213"/>
      <c r="M60" s="213"/>
      <c r="N60" s="213"/>
      <c r="O60" s="213"/>
      <c r="P60" s="213"/>
      <c r="Q60" s="213"/>
    </row>
    <row r="61" spans="1:17" ht="16.5" customHeight="1" x14ac:dyDescent="0.25">
      <c r="A61" s="52"/>
      <c r="B61" s="172">
        <v>43</v>
      </c>
      <c r="C61" s="69" t="s">
        <v>204</v>
      </c>
      <c r="D61" s="214">
        <v>791070.69798909873</v>
      </c>
      <c r="E61" s="214">
        <v>1475597.533638278</v>
      </c>
      <c r="F61" s="214">
        <v>2223947.2595337052</v>
      </c>
      <c r="G61" s="214">
        <v>1485392.2891019583</v>
      </c>
      <c r="H61" s="214">
        <v>599359.80793138035</v>
      </c>
      <c r="I61" s="214">
        <v>624284.29165595025</v>
      </c>
      <c r="J61" s="214">
        <v>650451.09336517006</v>
      </c>
      <c r="K61" s="214">
        <v>696752.35070504807</v>
      </c>
      <c r="L61" s="214">
        <v>269091.02790826187</v>
      </c>
      <c r="M61" s="214">
        <v>269091.02790826187</v>
      </c>
      <c r="N61" s="214">
        <v>269091.02790826187</v>
      </c>
      <c r="O61" s="214">
        <v>269091.02790826187</v>
      </c>
      <c r="P61" s="214">
        <v>269091.02790826187</v>
      </c>
      <c r="Q61" s="214">
        <v>269091.02790826</v>
      </c>
    </row>
    <row r="62" spans="1:17" ht="16.5" customHeight="1" x14ac:dyDescent="0.25">
      <c r="A62" s="52"/>
      <c r="B62" s="172">
        <v>44</v>
      </c>
      <c r="C62" s="65" t="s">
        <v>205</v>
      </c>
      <c r="D62" s="210">
        <v>6775498.7182265408</v>
      </c>
      <c r="E62" s="210">
        <v>11747335.628826702</v>
      </c>
      <c r="F62" s="210">
        <v>12155417.057146421</v>
      </c>
      <c r="G62" s="210">
        <v>11898674.40180579</v>
      </c>
      <c r="H62" s="210">
        <v>12413822.702632003</v>
      </c>
      <c r="I62" s="210">
        <v>11857742.376269199</v>
      </c>
      <c r="J62" s="210">
        <v>12622566.114024382</v>
      </c>
      <c r="K62" s="210">
        <v>13482739.196555618</v>
      </c>
      <c r="L62" s="210">
        <v>13079567.260349654</v>
      </c>
      <c r="M62" s="210">
        <v>13586556.222404107</v>
      </c>
      <c r="N62" s="210">
        <v>14113824.742940743</v>
      </c>
      <c r="O62" s="210">
        <v>14662184.004298842</v>
      </c>
      <c r="P62" s="210">
        <v>15232477.636111265</v>
      </c>
      <c r="Q62" s="210">
        <v>15825583.013196185</v>
      </c>
    </row>
    <row r="63" spans="1:17" ht="15.6" x14ac:dyDescent="0.25">
      <c r="A63" s="52"/>
      <c r="B63" s="172">
        <v>45</v>
      </c>
      <c r="C63" s="70" t="s">
        <v>206</v>
      </c>
      <c r="D63" s="208">
        <v>111442.1010079025</v>
      </c>
      <c r="E63" s="208">
        <v>-209072.92178726735</v>
      </c>
      <c r="F63" s="208">
        <v>-10261.789682378394</v>
      </c>
      <c r="G63" s="208">
        <v>1202.1709643885883</v>
      </c>
      <c r="H63" s="208">
        <v>0</v>
      </c>
      <c r="I63" s="208">
        <v>0</v>
      </c>
      <c r="J63" s="208">
        <v>0</v>
      </c>
      <c r="K63" s="208">
        <v>0</v>
      </c>
      <c r="L63" s="208">
        <v>0</v>
      </c>
      <c r="M63" s="208">
        <v>0</v>
      </c>
      <c r="N63" s="208">
        <v>0</v>
      </c>
      <c r="O63" s="208">
        <v>0</v>
      </c>
      <c r="P63" s="208">
        <v>0</v>
      </c>
      <c r="Q63" s="208">
        <v>0</v>
      </c>
    </row>
    <row r="64" spans="1:17" ht="15.6" x14ac:dyDescent="0.25">
      <c r="A64" s="52"/>
      <c r="B64" s="172">
        <v>46</v>
      </c>
      <c r="C64" s="53" t="s">
        <v>207</v>
      </c>
      <c r="D64" s="71"/>
      <c r="E64" s="71"/>
      <c r="F64" s="71"/>
      <c r="G64" s="71"/>
      <c r="H64" s="71"/>
      <c r="I64" s="71"/>
      <c r="J64" s="71"/>
      <c r="K64" s="71"/>
      <c r="L64" s="71"/>
      <c r="M64" s="71"/>
      <c r="N64" s="71"/>
      <c r="O64" s="71"/>
      <c r="P64" s="71"/>
      <c r="Q64" s="71"/>
    </row>
    <row r="65" spans="1:17" ht="16.5" customHeight="1" x14ac:dyDescent="0.25">
      <c r="A65" s="52"/>
      <c r="B65" s="172">
        <v>47</v>
      </c>
      <c r="C65" s="67" t="s">
        <v>208</v>
      </c>
      <c r="D65" s="211">
        <v>189668.44586399817</v>
      </c>
      <c r="E65" s="211">
        <v>-9287.5927094526287</v>
      </c>
      <c r="F65" s="211">
        <v>-230031.44664773537</v>
      </c>
      <c r="G65" s="211">
        <v>-68464.954712288905</v>
      </c>
      <c r="H65" s="211">
        <v>10069.375630398956</v>
      </c>
      <c r="I65" s="211">
        <v>10069.375630398956</v>
      </c>
      <c r="J65" s="211">
        <v>10069.375630398956</v>
      </c>
      <c r="K65" s="211">
        <v>10069.375630398956</v>
      </c>
      <c r="L65" s="211">
        <v>10069.375630398956</v>
      </c>
      <c r="M65" s="211">
        <v>10069.375630398956</v>
      </c>
      <c r="N65" s="211">
        <v>10069.375630398956</v>
      </c>
      <c r="O65" s="211">
        <v>10069.375630398956</v>
      </c>
      <c r="P65" s="211">
        <v>10069.375630398956</v>
      </c>
      <c r="Q65" s="211">
        <v>10069.375630398956</v>
      </c>
    </row>
    <row r="66" spans="1:17" ht="16.5" customHeight="1" x14ac:dyDescent="0.25">
      <c r="A66" s="52"/>
      <c r="B66" s="172">
        <v>48</v>
      </c>
      <c r="C66" s="68" t="s">
        <v>151</v>
      </c>
      <c r="D66" s="209">
        <v>511505.93378236442</v>
      </c>
      <c r="E66" s="209">
        <v>311386.88574905205</v>
      </c>
      <c r="F66" s="209">
        <v>259493.56329498949</v>
      </c>
      <c r="G66" s="209">
        <v>304279.40370953485</v>
      </c>
      <c r="H66" s="209">
        <v>283774.09419558133</v>
      </c>
      <c r="I66" s="209">
        <v>283774.09388146148</v>
      </c>
      <c r="J66" s="209">
        <v>283774.09388146148</v>
      </c>
      <c r="K66" s="209">
        <v>283774.09388146148</v>
      </c>
      <c r="L66" s="209">
        <v>265574.09388146148</v>
      </c>
      <c r="M66" s="209">
        <v>265574.09388146148</v>
      </c>
      <c r="N66" s="209">
        <v>265574.09388146148</v>
      </c>
      <c r="O66" s="209">
        <v>265574.09388146148</v>
      </c>
      <c r="P66" s="209">
        <v>267666.49689136364</v>
      </c>
      <c r="Q66" s="209">
        <v>267666.49689136364</v>
      </c>
    </row>
    <row r="67" spans="1:17" ht="16.5" customHeight="1" x14ac:dyDescent="0.25">
      <c r="A67" s="52"/>
      <c r="B67" s="172">
        <v>49</v>
      </c>
      <c r="C67" s="68" t="s">
        <v>209</v>
      </c>
      <c r="D67" s="209">
        <v>96715.970803466262</v>
      </c>
      <c r="E67" s="209">
        <v>99680.68817612945</v>
      </c>
      <c r="F67" s="209">
        <v>67275.983860590553</v>
      </c>
      <c r="G67" s="209">
        <v>75694.965900580341</v>
      </c>
      <c r="H67" s="209">
        <v>74990.000000000015</v>
      </c>
      <c r="I67" s="209">
        <v>74990.000000000015</v>
      </c>
      <c r="J67" s="209">
        <v>74990.000000000015</v>
      </c>
      <c r="K67" s="209">
        <v>74990.000000000015</v>
      </c>
      <c r="L67" s="209">
        <v>74990.000000000015</v>
      </c>
      <c r="M67" s="209">
        <v>74990.000000000015</v>
      </c>
      <c r="N67" s="209">
        <v>74990.000000000015</v>
      </c>
      <c r="O67" s="209">
        <v>74990.000000000015</v>
      </c>
      <c r="P67" s="209">
        <v>74990.000000000015</v>
      </c>
      <c r="Q67" s="209">
        <v>74990.000000000015</v>
      </c>
    </row>
    <row r="68" spans="1:17" ht="16.5" customHeight="1" x14ac:dyDescent="0.25">
      <c r="A68" s="52"/>
      <c r="B68" s="172">
        <v>50</v>
      </c>
      <c r="C68" s="69" t="s">
        <v>148</v>
      </c>
      <c r="D68" s="212">
        <v>-11819.673202536531</v>
      </c>
      <c r="E68" s="212">
        <v>258238.15523417137</v>
      </c>
      <c r="F68" s="212">
        <v>160584.76755870218</v>
      </c>
      <c r="G68" s="212">
        <v>255499.38573730856</v>
      </c>
      <c r="H68" s="212">
        <v>218694.44079218683</v>
      </c>
      <c r="I68" s="212">
        <v>217520.42910535494</v>
      </c>
      <c r="J68" s="212">
        <v>223306.53779378184</v>
      </c>
      <c r="K68" s="212">
        <v>221768.64251321793</v>
      </c>
      <c r="L68" s="212">
        <v>222958.38371648785</v>
      </c>
      <c r="M68" s="212">
        <v>224679.65630204382</v>
      </c>
      <c r="N68" s="212">
        <v>210428.94220328439</v>
      </c>
      <c r="O68" s="212">
        <v>210626.21449532243</v>
      </c>
      <c r="P68" s="212">
        <v>211089.7977592925</v>
      </c>
      <c r="Q68" s="212">
        <v>211679.53069670242</v>
      </c>
    </row>
    <row r="69" spans="1:17" ht="16.5" customHeight="1" x14ac:dyDescent="0.25">
      <c r="A69" s="52"/>
      <c r="B69" s="172">
        <v>51</v>
      </c>
      <c r="C69" s="65" t="s">
        <v>210</v>
      </c>
      <c r="D69" s="210">
        <v>786070.67724729236</v>
      </c>
      <c r="E69" s="210">
        <v>660018.13644990022</v>
      </c>
      <c r="F69" s="210">
        <v>257322.86806654686</v>
      </c>
      <c r="G69" s="210">
        <v>567008.8006351348</v>
      </c>
      <c r="H69" s="210">
        <v>587527.91061816714</v>
      </c>
      <c r="I69" s="210">
        <v>586353.89861721545</v>
      </c>
      <c r="J69" s="210">
        <v>592140.00730564236</v>
      </c>
      <c r="K69" s="210">
        <v>590602.11202507839</v>
      </c>
      <c r="L69" s="210">
        <v>573591.85322834831</v>
      </c>
      <c r="M69" s="210">
        <v>575313.12581390422</v>
      </c>
      <c r="N69" s="210">
        <v>561062.41171514487</v>
      </c>
      <c r="O69" s="210">
        <v>561259.68400718295</v>
      </c>
      <c r="P69" s="210">
        <v>563815.67028105515</v>
      </c>
      <c r="Q69" s="210">
        <v>564405.40321846504</v>
      </c>
    </row>
    <row r="70" spans="1:17" ht="16.5" customHeight="1" x14ac:dyDescent="0.25">
      <c r="A70" s="52"/>
      <c r="B70" s="172">
        <v>52</v>
      </c>
      <c r="C70" s="70" t="s">
        <v>211</v>
      </c>
      <c r="D70" s="207">
        <v>242773.25835205326</v>
      </c>
      <c r="E70" s="207">
        <v>393053.02899999998</v>
      </c>
      <c r="F70" s="207">
        <v>412561.55548204755</v>
      </c>
      <c r="G70" s="207">
        <v>412561.55548204755</v>
      </c>
      <c r="H70" s="207">
        <v>412561.55548204755</v>
      </c>
      <c r="I70" s="207">
        <v>412561.55548204755</v>
      </c>
      <c r="J70" s="207">
        <v>412561.55548204755</v>
      </c>
      <c r="K70" s="207">
        <v>412561.55548204755</v>
      </c>
      <c r="L70" s="207">
        <v>412561.55548204755</v>
      </c>
      <c r="M70" s="207">
        <v>412561.55548204755</v>
      </c>
      <c r="N70" s="207">
        <v>412561.55548204755</v>
      </c>
      <c r="O70" s="207">
        <v>412561.55548204755</v>
      </c>
      <c r="P70" s="207">
        <v>412561.55548204755</v>
      </c>
      <c r="Q70" s="207">
        <v>412561.55548204755</v>
      </c>
    </row>
    <row r="71" spans="1:17" ht="16.5" customHeight="1" x14ac:dyDescent="0.25">
      <c r="A71" s="52"/>
      <c r="B71" s="172">
        <v>53</v>
      </c>
      <c r="C71" s="70" t="s">
        <v>212</v>
      </c>
      <c r="D71" s="207">
        <v>208495.08007168493</v>
      </c>
      <c r="E71" s="207">
        <v>146253.73165900036</v>
      </c>
      <c r="F71" s="207">
        <v>293211.54288296012</v>
      </c>
      <c r="G71" s="207">
        <v>279340.8655706069</v>
      </c>
      <c r="H71" s="207">
        <v>279340.8655706069</v>
      </c>
      <c r="I71" s="207">
        <v>279340.8655706069</v>
      </c>
      <c r="J71" s="207">
        <v>279340.8655706069</v>
      </c>
      <c r="K71" s="207">
        <v>279340.8655706069</v>
      </c>
      <c r="L71" s="207">
        <v>279340.8655706069</v>
      </c>
      <c r="M71" s="207">
        <v>279340.8655706069</v>
      </c>
      <c r="N71" s="207">
        <v>279340.8655706069</v>
      </c>
      <c r="O71" s="207">
        <v>279340.8655706069</v>
      </c>
      <c r="P71" s="207">
        <v>279340.8655706069</v>
      </c>
      <c r="Q71" s="207">
        <v>279340.8655706069</v>
      </c>
    </row>
    <row r="72" spans="1:17" ht="16.5" customHeight="1" x14ac:dyDescent="0.25">
      <c r="A72" s="52"/>
      <c r="B72" s="172">
        <v>54</v>
      </c>
      <c r="C72" s="72" t="s">
        <v>213</v>
      </c>
      <c r="D72" s="207">
        <v>23201.346266335462</v>
      </c>
      <c r="E72" s="207">
        <v>75596.533707629627</v>
      </c>
      <c r="F72" s="207">
        <v>-51714.55454002523</v>
      </c>
      <c r="G72" s="207">
        <v>28375.297065678202</v>
      </c>
      <c r="H72" s="207">
        <v>-7949.7806662458306</v>
      </c>
      <c r="I72" s="207">
        <v>-3102.4391249013702</v>
      </c>
      <c r="J72" s="207">
        <v>-3576.3978641352501</v>
      </c>
      <c r="K72" s="207">
        <v>-4349.8694681103598</v>
      </c>
      <c r="L72" s="207">
        <v>-3367.4442452902299</v>
      </c>
      <c r="M72" s="207">
        <v>-2991.3810731542503</v>
      </c>
      <c r="N72" s="207">
        <v>-2128.3374300556698</v>
      </c>
      <c r="O72" s="207">
        <v>-1663.7234420095701</v>
      </c>
      <c r="P72" s="207">
        <v>-1535.2793737833199</v>
      </c>
      <c r="Q72" s="207">
        <v>-1610.22107984641</v>
      </c>
    </row>
    <row r="73" spans="1:17" ht="16.5" customHeight="1" x14ac:dyDescent="0.25">
      <c r="A73" s="52"/>
      <c r="B73" s="172">
        <v>56</v>
      </c>
      <c r="C73" s="73" t="s">
        <v>214</v>
      </c>
      <c r="D73" s="207">
        <v>2717.5845167667985</v>
      </c>
      <c r="E73" s="207">
        <v>2821.7280000000001</v>
      </c>
      <c r="F73" s="207">
        <v>2958.066352806281</v>
      </c>
      <c r="G73" s="207">
        <v>2958.066352806281</v>
      </c>
      <c r="H73" s="207">
        <v>2958.066352806281</v>
      </c>
      <c r="I73" s="207">
        <v>2958.066352806281</v>
      </c>
      <c r="J73" s="207">
        <v>2958.066352806281</v>
      </c>
      <c r="K73" s="207">
        <v>2958.066352806281</v>
      </c>
      <c r="L73" s="207">
        <v>2958.066352806281</v>
      </c>
      <c r="M73" s="207">
        <v>2958.066352806281</v>
      </c>
      <c r="N73" s="207">
        <v>2958.066352806281</v>
      </c>
      <c r="O73" s="207">
        <v>2958.066352806281</v>
      </c>
      <c r="P73" s="207">
        <v>2958.066352806281</v>
      </c>
      <c r="Q73" s="207">
        <v>2958.066352806281</v>
      </c>
    </row>
    <row r="74" spans="1:17" ht="16.5" customHeight="1" x14ac:dyDescent="0.25">
      <c r="A74" s="52"/>
      <c r="B74" s="172">
        <v>57</v>
      </c>
      <c r="C74" s="73" t="s">
        <v>215</v>
      </c>
      <c r="D74" s="215">
        <v>-59690.906315594912</v>
      </c>
      <c r="E74" s="215">
        <v>-5010.4631349761039</v>
      </c>
      <c r="F74" s="215">
        <v>-2958.0658540480654</v>
      </c>
      <c r="G74" s="215">
        <v>1617.216649852111</v>
      </c>
      <c r="H74" s="215">
        <v>-1.0050408309325576E-4</v>
      </c>
      <c r="I74" s="215">
        <v>3.8015615427866578E-4</v>
      </c>
      <c r="J74" s="215">
        <v>4.3793497025035322E-4</v>
      </c>
      <c r="K74" s="215">
        <v>-2.3129608598537743E-4</v>
      </c>
      <c r="L74" s="215">
        <v>1.1725101467163768E-4</v>
      </c>
      <c r="M74" s="215">
        <v>-1.9116047769784927E-4</v>
      </c>
      <c r="N74" s="215">
        <v>-9.4535760581493378E-5</v>
      </c>
      <c r="O74" s="215">
        <v>-1.7126835882663727E-4</v>
      </c>
      <c r="P74" s="215">
        <v>1.4136545360088348E-5</v>
      </c>
      <c r="Q74" s="215">
        <v>-9.8181888461112976E-5</v>
      </c>
    </row>
    <row r="75" spans="1:17" ht="16.5" customHeight="1" x14ac:dyDescent="0.25">
      <c r="A75" s="52"/>
      <c r="B75" s="172"/>
      <c r="C75" s="39"/>
      <c r="D75" s="154"/>
      <c r="E75" s="154"/>
      <c r="F75" s="154"/>
      <c r="G75" s="154"/>
      <c r="H75" s="154"/>
      <c r="I75" s="154"/>
      <c r="J75" s="154"/>
      <c r="K75" s="154"/>
      <c r="L75" s="154"/>
      <c r="M75" s="154"/>
      <c r="N75" s="154"/>
      <c r="O75" s="154"/>
      <c r="P75" s="154"/>
      <c r="Q75" s="154"/>
    </row>
    <row r="76" spans="1:17" ht="17.25" customHeight="1" x14ac:dyDescent="0.25">
      <c r="A76" s="52"/>
      <c r="B76" s="172">
        <v>58</v>
      </c>
      <c r="C76" s="74" t="s">
        <v>216</v>
      </c>
      <c r="D76" s="206">
        <v>15619115.175641168</v>
      </c>
      <c r="E76" s="206">
        <v>20711103.257609375</v>
      </c>
      <c r="F76" s="206">
        <v>19631572.557295408</v>
      </c>
      <c r="G76" s="206">
        <v>20599026.999216247</v>
      </c>
      <c r="H76" s="206">
        <v>20187727.789428338</v>
      </c>
      <c r="I76" s="206">
        <v>20717416.883251894</v>
      </c>
      <c r="J76" s="206">
        <v>21889140.216521047</v>
      </c>
      <c r="K76" s="206">
        <v>23719294.104535814</v>
      </c>
      <c r="L76" s="206">
        <v>23842511.614678428</v>
      </c>
      <c r="M76" s="206">
        <v>25052782.076530065</v>
      </c>
      <c r="N76" s="206">
        <v>25504877.746419515</v>
      </c>
      <c r="O76" s="206">
        <v>26121039.346989594</v>
      </c>
      <c r="P76" s="206">
        <v>27061080.943652544</v>
      </c>
      <c r="Q76" s="206">
        <v>27983853.671214089</v>
      </c>
    </row>
    <row r="78" spans="1:17" x14ac:dyDescent="0.25">
      <c r="C78" s="52" t="s">
        <v>217</v>
      </c>
    </row>
    <row r="79" spans="1:17" x14ac:dyDescent="0.25">
      <c r="C79" s="40" t="s">
        <v>218</v>
      </c>
    </row>
    <row r="80" spans="1:17" x14ac:dyDescent="0.25">
      <c r="C80" s="40" t="s">
        <v>219</v>
      </c>
    </row>
    <row r="82" spans="4:17" x14ac:dyDescent="0.25">
      <c r="D82" s="233"/>
      <c r="E82" s="233"/>
      <c r="F82" s="233"/>
      <c r="G82" s="233"/>
      <c r="H82" s="233"/>
      <c r="I82" s="233"/>
      <c r="J82" s="233"/>
      <c r="K82" s="233"/>
      <c r="L82" s="233"/>
      <c r="M82" s="233"/>
      <c r="N82" s="233"/>
      <c r="O82" s="233"/>
      <c r="P82" s="233"/>
      <c r="Q82" s="233"/>
    </row>
    <row r="83" spans="4:17" x14ac:dyDescent="0.25">
      <c r="D83" s="232"/>
      <c r="E83" s="232"/>
      <c r="F83" s="232"/>
      <c r="G83" s="232"/>
      <c r="H83" s="232"/>
      <c r="I83" s="232"/>
      <c r="J83" s="232"/>
      <c r="K83" s="232"/>
      <c r="L83" s="232"/>
      <c r="M83" s="232"/>
      <c r="N83" s="232"/>
      <c r="O83" s="232"/>
      <c r="P83" s="232"/>
      <c r="Q83" s="232"/>
    </row>
    <row r="84" spans="4:17" x14ac:dyDescent="0.25">
      <c r="D84" s="232"/>
      <c r="E84" s="232"/>
      <c r="F84" s="232"/>
      <c r="G84" s="232"/>
      <c r="H84" s="232"/>
      <c r="I84" s="232"/>
      <c r="J84" s="232"/>
      <c r="K84" s="232"/>
      <c r="L84" s="232"/>
      <c r="M84" s="232"/>
      <c r="N84" s="232"/>
      <c r="O84" s="232"/>
      <c r="P84" s="232"/>
      <c r="Q84" s="232"/>
    </row>
  </sheetData>
  <mergeCells count="4">
    <mergeCell ref="C1:Q1"/>
    <mergeCell ref="C2:Q2"/>
    <mergeCell ref="C4:Q4"/>
    <mergeCell ref="C5:Q5"/>
  </mergeCells>
  <printOptions horizontalCentered="1"/>
  <pageMargins left="0.5" right="0.5" top="0.5" bottom="1.1499999999999999" header="0.5" footer="0.25"/>
  <pageSetup scale="46" orientation="portrait" r:id="rId1"/>
  <headerFooter alignWithMargins="0">
    <oddFooter>&amp;R&amp;A</oddFooter>
  </headerFooter>
  <rowBreaks count="2" manualBreakCount="2">
    <brk id="18" max="16383" man="1"/>
    <brk id="2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33"/>
  <sheetViews>
    <sheetView topLeftCell="A19" workbookViewId="0">
      <selection activeCell="A33" sqref="A33"/>
    </sheetView>
  </sheetViews>
  <sheetFormatPr defaultColWidth="9.28515625" defaultRowHeight="16.5" customHeight="1" x14ac:dyDescent="0.25"/>
  <cols>
    <col min="1" max="1" width="54.140625" style="40" customWidth="1"/>
    <col min="2" max="15" width="22.42578125" style="40" customWidth="1"/>
    <col min="16" max="16384" width="9.28515625" style="40"/>
  </cols>
  <sheetData>
    <row r="1" spans="1:15" ht="16.5" customHeight="1" x14ac:dyDescent="0.25">
      <c r="A1" s="311" t="s">
        <v>220</v>
      </c>
      <c r="B1" s="312"/>
      <c r="C1" s="312"/>
      <c r="D1" s="312"/>
      <c r="E1" s="312"/>
      <c r="F1" s="312"/>
      <c r="G1" s="312"/>
      <c r="H1" s="312"/>
      <c r="I1" s="312"/>
      <c r="J1" s="312"/>
      <c r="K1" s="312"/>
      <c r="L1" s="312"/>
      <c r="M1" s="312"/>
      <c r="N1" s="312"/>
      <c r="O1" s="312"/>
    </row>
    <row r="2" spans="1:15" ht="16.5" customHeight="1" x14ac:dyDescent="0.25">
      <c r="A2" s="313" t="str">
        <f>'FormsList&amp;FilerInfo'!B2</f>
        <v>Pacific Gas &amp; Electric Co.</v>
      </c>
      <c r="B2" s="314"/>
      <c r="C2" s="314"/>
      <c r="D2" s="314"/>
      <c r="E2" s="314"/>
      <c r="F2" s="314"/>
      <c r="G2" s="314"/>
      <c r="H2" s="314"/>
      <c r="I2" s="314"/>
      <c r="J2" s="314"/>
      <c r="K2" s="314"/>
      <c r="L2" s="314"/>
      <c r="M2" s="314"/>
      <c r="N2" s="314"/>
      <c r="O2" s="314"/>
    </row>
    <row r="3" spans="1:15" ht="16.5" customHeight="1" x14ac:dyDescent="0.25">
      <c r="A3" s="115"/>
      <c r="B3" s="116"/>
      <c r="C3" s="116"/>
      <c r="D3" s="116"/>
      <c r="E3" s="116"/>
      <c r="F3" s="116"/>
      <c r="G3" s="116"/>
      <c r="H3" s="116"/>
      <c r="I3" s="116"/>
      <c r="J3" s="116"/>
      <c r="K3" s="116"/>
      <c r="L3" s="116"/>
      <c r="M3" s="116"/>
      <c r="N3" s="116"/>
      <c r="O3" s="116"/>
    </row>
    <row r="4" spans="1:15" ht="16.5" customHeight="1" x14ac:dyDescent="0.25">
      <c r="A4" s="315" t="s">
        <v>36</v>
      </c>
      <c r="B4" s="316"/>
      <c r="C4" s="316"/>
      <c r="D4" s="316"/>
      <c r="E4" s="316"/>
      <c r="F4" s="316"/>
      <c r="G4" s="316"/>
      <c r="H4" s="316"/>
      <c r="I4" s="316"/>
      <c r="J4" s="316"/>
      <c r="K4" s="316"/>
      <c r="L4" s="316"/>
      <c r="M4" s="316"/>
      <c r="N4" s="316"/>
      <c r="O4" s="316"/>
    </row>
    <row r="5" spans="1:15" ht="16.5" customHeight="1" x14ac:dyDescent="0.25">
      <c r="A5" s="317" t="s">
        <v>159</v>
      </c>
      <c r="B5" s="318"/>
      <c r="C5" s="318"/>
      <c r="D5" s="318"/>
      <c r="E5" s="318"/>
      <c r="F5" s="318"/>
      <c r="G5" s="318"/>
      <c r="H5" s="318"/>
      <c r="I5" s="318"/>
      <c r="J5" s="318"/>
      <c r="K5" s="318"/>
      <c r="L5" s="318"/>
      <c r="M5" s="318"/>
      <c r="N5" s="318"/>
      <c r="O5" s="318"/>
    </row>
    <row r="6" spans="1:15" ht="16.5" customHeight="1" thickBot="1" x14ac:dyDescent="0.3">
      <c r="A6" s="117"/>
      <c r="B6" s="194"/>
      <c r="C6" s="194"/>
      <c r="D6" s="194"/>
      <c r="E6" s="194"/>
      <c r="F6" s="194"/>
      <c r="G6" s="194"/>
      <c r="H6" s="194"/>
      <c r="I6" s="194"/>
      <c r="J6" s="194"/>
      <c r="K6" s="194"/>
      <c r="L6" s="194"/>
      <c r="M6" s="194"/>
      <c r="N6" s="194"/>
      <c r="O6" s="194"/>
    </row>
    <row r="7" spans="1:15" ht="16.5" customHeight="1" thickBot="1" x14ac:dyDescent="0.35">
      <c r="A7" s="119"/>
      <c r="B7" s="36">
        <v>2023</v>
      </c>
      <c r="C7" s="36">
        <v>2024</v>
      </c>
      <c r="D7" s="36">
        <v>2025</v>
      </c>
      <c r="E7" s="36">
        <v>2026</v>
      </c>
      <c r="F7" s="36">
        <v>2027</v>
      </c>
      <c r="G7" s="36">
        <v>2028</v>
      </c>
      <c r="H7" s="36">
        <v>2029</v>
      </c>
      <c r="I7" s="36">
        <v>2030</v>
      </c>
      <c r="J7" s="36">
        <v>2031</v>
      </c>
      <c r="K7" s="36">
        <v>2032</v>
      </c>
      <c r="L7" s="36">
        <v>2033</v>
      </c>
      <c r="M7" s="36">
        <v>2034</v>
      </c>
      <c r="N7" s="36">
        <v>2035</v>
      </c>
      <c r="O7" s="36">
        <v>2036</v>
      </c>
    </row>
    <row r="8" spans="1:15" ht="16.5" customHeight="1" thickBot="1" x14ac:dyDescent="0.3">
      <c r="A8" s="118"/>
      <c r="B8" s="41"/>
      <c r="C8" s="41"/>
      <c r="D8" s="41"/>
      <c r="E8" s="41"/>
      <c r="F8" s="41"/>
      <c r="G8" s="41"/>
      <c r="H8" s="41"/>
      <c r="I8" s="41"/>
      <c r="J8" s="41"/>
      <c r="K8" s="41"/>
      <c r="L8" s="41"/>
      <c r="M8" s="41"/>
      <c r="N8" s="41"/>
      <c r="O8" s="42"/>
    </row>
    <row r="9" spans="1:15" ht="16.5" customHeight="1" thickBot="1" x14ac:dyDescent="0.3">
      <c r="A9" s="43" t="s">
        <v>221</v>
      </c>
      <c r="B9" s="226">
        <f>'Form 8.1a (IOU)'!D76</f>
        <v>15619115.175641168</v>
      </c>
      <c r="C9" s="226">
        <f>'Form 8.1a (IOU)'!E76</f>
        <v>20711103.257609375</v>
      </c>
      <c r="D9" s="226">
        <f>'Form 8.1a (IOU)'!F76</f>
        <v>19631572.557295408</v>
      </c>
      <c r="E9" s="226">
        <f>'Form 8.1a (IOU)'!G76</f>
        <v>20599026.999216247</v>
      </c>
      <c r="F9" s="226">
        <f>'Form 8.1a (IOU)'!H76</f>
        <v>20187727.789428338</v>
      </c>
      <c r="G9" s="226">
        <f>'Form 8.1a (IOU)'!I76</f>
        <v>20717416.883251894</v>
      </c>
      <c r="H9" s="226">
        <f>'Form 8.1a (IOU)'!J76</f>
        <v>21889140.216521047</v>
      </c>
      <c r="I9" s="226">
        <f>'Form 8.1a (IOU)'!K76</f>
        <v>23719294.104535814</v>
      </c>
      <c r="J9" s="226">
        <f>'Form 8.1a (IOU)'!L76</f>
        <v>23842511.614678428</v>
      </c>
      <c r="K9" s="226">
        <f>'Form 8.1a (IOU)'!M76</f>
        <v>25052782.076530065</v>
      </c>
      <c r="L9" s="226">
        <f>'Form 8.1a (IOU)'!N76</f>
        <v>25504877.746419515</v>
      </c>
      <c r="M9" s="226">
        <f>'Form 8.1a (IOU)'!O76</f>
        <v>26121039.346989594</v>
      </c>
      <c r="N9" s="226">
        <f>'Form 8.1a (IOU)'!P76</f>
        <v>27061080.943652544</v>
      </c>
      <c r="O9" s="226">
        <f>'Form 8.1a (IOU)'!Q76</f>
        <v>27983853.671214089</v>
      </c>
    </row>
    <row r="10" spans="1:15" ht="16.5" customHeight="1" thickBot="1" x14ac:dyDescent="0.3">
      <c r="A10" s="44" t="s">
        <v>222</v>
      </c>
      <c r="B10" s="45"/>
      <c r="C10" s="45"/>
      <c r="D10" s="45"/>
      <c r="E10" s="45"/>
      <c r="F10" s="45"/>
      <c r="G10" s="45"/>
      <c r="H10" s="45"/>
      <c r="I10" s="45"/>
      <c r="J10" s="45"/>
      <c r="K10" s="45"/>
      <c r="L10" s="45"/>
      <c r="M10" s="46"/>
      <c r="N10" s="45"/>
      <c r="O10" s="46"/>
    </row>
    <row r="11" spans="1:15" ht="16.5" customHeight="1" thickBot="1" x14ac:dyDescent="0.3">
      <c r="A11" s="47" t="s">
        <v>223</v>
      </c>
      <c r="B11" s="227">
        <v>1622741.5315949861</v>
      </c>
      <c r="C11" s="227">
        <v>1987630.3509973874</v>
      </c>
      <c r="D11" s="226">
        <v>1655272.283529331</v>
      </c>
      <c r="E11" s="226">
        <v>1375264.1254139901</v>
      </c>
      <c r="F11" s="226">
        <v>1436875.7183930741</v>
      </c>
      <c r="G11" s="226">
        <v>1638462.4840584907</v>
      </c>
      <c r="H11" s="226">
        <v>1779501.2205257653</v>
      </c>
      <c r="I11" s="226">
        <v>1988786.6508515703</v>
      </c>
      <c r="J11" s="226">
        <v>1984121.7675415277</v>
      </c>
      <c r="K11" s="226">
        <v>1935459.3802810463</v>
      </c>
      <c r="L11" s="226">
        <v>1907170.5928658894</v>
      </c>
      <c r="M11" s="226">
        <v>1963430.5124794873</v>
      </c>
      <c r="N11" s="226">
        <v>2032844.1176993975</v>
      </c>
      <c r="O11" s="226">
        <v>2102703.6308422941</v>
      </c>
    </row>
    <row r="12" spans="1:15" ht="16.5" customHeight="1" thickBot="1" x14ac:dyDescent="0.3">
      <c r="A12" s="48" t="s">
        <v>224</v>
      </c>
      <c r="B12" s="227">
        <v>1438417.2342237933</v>
      </c>
      <c r="C12" s="227">
        <v>1505151.9825144089</v>
      </c>
      <c r="D12" s="226">
        <v>1217072.8978238101</v>
      </c>
      <c r="E12" s="226">
        <v>973485.70879627846</v>
      </c>
      <c r="F12" s="226">
        <v>992462.09615559399</v>
      </c>
      <c r="G12" s="226">
        <v>1121873.9179079365</v>
      </c>
      <c r="H12" s="226">
        <v>1228929.7426100832</v>
      </c>
      <c r="I12" s="226">
        <v>1355976.0075469529</v>
      </c>
      <c r="J12" s="226">
        <v>1363227.196633094</v>
      </c>
      <c r="K12" s="226">
        <v>1346837.8084540057</v>
      </c>
      <c r="L12" s="226">
        <v>1349130.6116105572</v>
      </c>
      <c r="M12" s="226">
        <v>1412023.904954707</v>
      </c>
      <c r="N12" s="226">
        <v>1491870.4589578779</v>
      </c>
      <c r="O12" s="226">
        <v>1562795.4559610155</v>
      </c>
    </row>
    <row r="13" spans="1:15" ht="16.5" customHeight="1" thickBot="1" x14ac:dyDescent="0.3">
      <c r="A13" s="48" t="s">
        <v>225</v>
      </c>
      <c r="B13" s="227">
        <v>447778.89370421431</v>
      </c>
      <c r="C13" s="227">
        <v>571942.78462129063</v>
      </c>
      <c r="D13" s="226">
        <v>472683.37708312075</v>
      </c>
      <c r="E13" s="226">
        <v>417002.09775816812</v>
      </c>
      <c r="F13" s="226">
        <v>517314.87740996282</v>
      </c>
      <c r="G13" s="226">
        <v>743306.06573075196</v>
      </c>
      <c r="H13" s="226">
        <v>962570.60205000814</v>
      </c>
      <c r="I13" s="226">
        <v>1182107.6438525692</v>
      </c>
      <c r="J13" s="226">
        <v>1231761.507774343</v>
      </c>
      <c r="K13" s="226">
        <v>1196730.150512669</v>
      </c>
      <c r="L13" s="226">
        <v>1148426.0077609927</v>
      </c>
      <c r="M13" s="226">
        <v>1149022.3280973055</v>
      </c>
      <c r="N13" s="226">
        <v>1148183.9033221658</v>
      </c>
      <c r="O13" s="226">
        <v>1138266.3080148667</v>
      </c>
    </row>
    <row r="14" spans="1:15" ht="16.5" customHeight="1" thickBot="1" x14ac:dyDescent="0.3">
      <c r="A14" s="48" t="s">
        <v>131</v>
      </c>
      <c r="B14" s="227">
        <v>668513.94435884198</v>
      </c>
      <c r="C14" s="227">
        <v>615291.69470714626</v>
      </c>
      <c r="D14" s="226">
        <v>620405.27407094114</v>
      </c>
      <c r="E14" s="226">
        <v>460473.99687872926</v>
      </c>
      <c r="F14" s="226">
        <v>468333.3351324012</v>
      </c>
      <c r="G14" s="226">
        <v>525627.44451310602</v>
      </c>
      <c r="H14" s="226">
        <v>568349.11155104544</v>
      </c>
      <c r="I14" s="226">
        <v>621271.2099618112</v>
      </c>
      <c r="J14" s="226">
        <v>610559.90876395535</v>
      </c>
      <c r="K14" s="226">
        <v>586172.71325772081</v>
      </c>
      <c r="L14" s="226">
        <v>567967.0130721411</v>
      </c>
      <c r="M14" s="226">
        <v>572722.45623155474</v>
      </c>
      <c r="N14" s="226">
        <v>579914.60034146055</v>
      </c>
      <c r="O14" s="226">
        <v>583158.64813697455</v>
      </c>
    </row>
    <row r="15" spans="1:15" ht="16.5" customHeight="1" thickBot="1" x14ac:dyDescent="0.3">
      <c r="A15" s="49" t="s">
        <v>226</v>
      </c>
      <c r="B15" s="227">
        <v>50152.044769327731</v>
      </c>
      <c r="C15" s="227">
        <v>56546.567975706697</v>
      </c>
      <c r="D15" s="226">
        <v>56799.709099734275</v>
      </c>
      <c r="E15" s="226">
        <v>57418.099610047233</v>
      </c>
      <c r="F15" s="226">
        <v>54051.338700487286</v>
      </c>
      <c r="G15" s="226">
        <v>60497.800695187958</v>
      </c>
      <c r="H15" s="226">
        <v>65374.107273711437</v>
      </c>
      <c r="I15" s="226">
        <v>72459.808939093578</v>
      </c>
      <c r="J15" s="226">
        <v>70432.823675823485</v>
      </c>
      <c r="K15" s="226">
        <v>66902.117279194368</v>
      </c>
      <c r="L15" s="226">
        <v>64245.263122648328</v>
      </c>
      <c r="M15" s="226">
        <v>64335.515365448766</v>
      </c>
      <c r="N15" s="226">
        <v>64644.395884092686</v>
      </c>
      <c r="O15" s="226">
        <v>64403.389277114315</v>
      </c>
    </row>
    <row r="16" spans="1:15" ht="13.5" customHeight="1" thickTop="1" thickBot="1" x14ac:dyDescent="0.3">
      <c r="A16" s="50" t="s">
        <v>227</v>
      </c>
      <c r="B16" s="228">
        <f>SUM(B11:B15)</f>
        <v>4227603.6486511631</v>
      </c>
      <c r="C16" s="228">
        <f t="shared" ref="C16:N16" si="0">SUM(C11:C15)</f>
        <v>4736563.380815939</v>
      </c>
      <c r="D16" s="228">
        <f t="shared" si="0"/>
        <v>4022233.5416069375</v>
      </c>
      <c r="E16" s="228">
        <f t="shared" si="0"/>
        <v>3283644.0284572132</v>
      </c>
      <c r="F16" s="228">
        <f t="shared" si="0"/>
        <v>3469037.3657915192</v>
      </c>
      <c r="G16" s="228">
        <f t="shared" si="0"/>
        <v>4089767.7129054735</v>
      </c>
      <c r="H16" s="228">
        <f t="shared" si="0"/>
        <v>4604724.7840106143</v>
      </c>
      <c r="I16" s="228">
        <f t="shared" si="0"/>
        <v>5220601.321151997</v>
      </c>
      <c r="J16" s="228">
        <f t="shared" si="0"/>
        <v>5260103.2043887433</v>
      </c>
      <c r="K16" s="228">
        <f t="shared" si="0"/>
        <v>5132102.1697846362</v>
      </c>
      <c r="L16" s="228">
        <f t="shared" si="0"/>
        <v>5036939.4884322295</v>
      </c>
      <c r="M16" s="228">
        <f t="shared" si="0"/>
        <v>5161534.7171285031</v>
      </c>
      <c r="N16" s="228">
        <f t="shared" si="0"/>
        <v>5317457.4762049951</v>
      </c>
      <c r="O16" s="228">
        <f>SUM(O11:O15)</f>
        <v>5451327.4322322654</v>
      </c>
    </row>
    <row r="17" spans="1:15" ht="16.5" customHeight="1" thickBot="1" x14ac:dyDescent="0.3">
      <c r="A17" s="44" t="s">
        <v>228</v>
      </c>
      <c r="B17" s="230"/>
      <c r="C17" s="230"/>
      <c r="D17" s="230"/>
      <c r="E17" s="230"/>
      <c r="F17" s="230"/>
      <c r="G17" s="230"/>
      <c r="H17" s="230"/>
      <c r="I17" s="230"/>
      <c r="J17" s="230"/>
      <c r="K17" s="230"/>
      <c r="L17" s="230"/>
      <c r="M17" s="230"/>
      <c r="N17" s="230"/>
      <c r="O17" s="230"/>
    </row>
    <row r="18" spans="1:15" ht="16.5" customHeight="1" thickBot="1" x14ac:dyDescent="0.3">
      <c r="A18" s="47" t="s">
        <v>223</v>
      </c>
      <c r="B18" s="229">
        <v>788803.68781786086</v>
      </c>
      <c r="C18" s="229">
        <v>1632200.9749713559</v>
      </c>
      <c r="D18" s="226">
        <v>1463402.0268028448</v>
      </c>
      <c r="E18" s="226">
        <v>1388031.6490846379</v>
      </c>
      <c r="F18" s="226">
        <v>1488939.3848709736</v>
      </c>
      <c r="G18" s="226">
        <v>1357105.3972913607</v>
      </c>
      <c r="H18" s="226">
        <v>1380254.9769710535</v>
      </c>
      <c r="I18" s="226">
        <v>1395739.2675504857</v>
      </c>
      <c r="J18" s="226">
        <v>1322247.282877825</v>
      </c>
      <c r="K18" s="226">
        <v>1360382.18391702</v>
      </c>
      <c r="L18" s="226">
        <v>1420821.7541881106</v>
      </c>
      <c r="M18" s="226">
        <v>1477430.9230610831</v>
      </c>
      <c r="N18" s="226">
        <v>1528706.2596940799</v>
      </c>
      <c r="O18" s="226">
        <v>1593633.928330696</v>
      </c>
    </row>
    <row r="19" spans="1:15" ht="16.5" customHeight="1" thickBot="1" x14ac:dyDescent="0.3">
      <c r="A19" s="48" t="s">
        <v>224</v>
      </c>
      <c r="B19" s="229">
        <v>869035.59630021092</v>
      </c>
      <c r="C19" s="229">
        <v>1404581.3451737028</v>
      </c>
      <c r="D19" s="226">
        <v>1291708.1726397625</v>
      </c>
      <c r="E19" s="226">
        <v>1132948.4448665734</v>
      </c>
      <c r="F19" s="226">
        <v>1083507.5199087977</v>
      </c>
      <c r="G19" s="226">
        <v>1014529.6392439576</v>
      </c>
      <c r="H19" s="226">
        <v>1053500.3815369864</v>
      </c>
      <c r="I19" s="226">
        <v>1098782.5517291341</v>
      </c>
      <c r="J19" s="226">
        <v>1081801.4193249769</v>
      </c>
      <c r="K19" s="226">
        <v>1157845.6771734457</v>
      </c>
      <c r="L19" s="226">
        <v>1249544.8494728734</v>
      </c>
      <c r="M19" s="226">
        <v>1348112.4643494091</v>
      </c>
      <c r="N19" s="226">
        <v>1465007.5898770331</v>
      </c>
      <c r="O19" s="226">
        <v>1588808.3118942408</v>
      </c>
    </row>
    <row r="20" spans="1:15" ht="16.5" customHeight="1" thickBot="1" x14ac:dyDescent="0.3">
      <c r="A20" s="48" t="s">
        <v>225</v>
      </c>
      <c r="B20" s="229">
        <v>93871.55147805484</v>
      </c>
      <c r="C20" s="229">
        <v>192276.381314103</v>
      </c>
      <c r="D20" s="226">
        <v>153015.04443077545</v>
      </c>
      <c r="E20" s="226">
        <v>172749.76542043194</v>
      </c>
      <c r="F20" s="226">
        <v>186894.75971543576</v>
      </c>
      <c r="G20" s="226">
        <v>213006.36848505193</v>
      </c>
      <c r="H20" s="226">
        <v>255785.23064251579</v>
      </c>
      <c r="I20" s="226">
        <v>294685.23125425528</v>
      </c>
      <c r="J20" s="226">
        <v>298748.08029566222</v>
      </c>
      <c r="K20" s="226">
        <v>307733.35346492159</v>
      </c>
      <c r="L20" s="226">
        <v>312565.70233227441</v>
      </c>
      <c r="M20" s="226">
        <v>319384.59357153095</v>
      </c>
      <c r="N20" s="226">
        <v>324814.11118700367</v>
      </c>
      <c r="O20" s="226">
        <v>326345.06492240925</v>
      </c>
    </row>
    <row r="21" spans="1:15" ht="16.5" customHeight="1" thickBot="1" x14ac:dyDescent="0.3">
      <c r="A21" s="48" t="s">
        <v>131</v>
      </c>
      <c r="B21" s="229">
        <v>507146.71765178535</v>
      </c>
      <c r="C21" s="229">
        <v>687061.59169585176</v>
      </c>
      <c r="D21" s="226">
        <v>814374.01043687842</v>
      </c>
      <c r="E21" s="226">
        <v>654827.46585767041</v>
      </c>
      <c r="F21" s="226">
        <v>664301.15227985347</v>
      </c>
      <c r="G21" s="226">
        <v>621923.98838640586</v>
      </c>
      <c r="H21" s="226">
        <v>650781.98954411375</v>
      </c>
      <c r="I21" s="226">
        <v>682196.88354318391</v>
      </c>
      <c r="J21" s="226">
        <v>649248.53356752126</v>
      </c>
      <c r="K21" s="226">
        <v>660997.62590336381</v>
      </c>
      <c r="L21" s="226">
        <v>672086.12401410739</v>
      </c>
      <c r="M21" s="226">
        <v>679981.26631395519</v>
      </c>
      <c r="N21" s="226">
        <v>686448.21706001833</v>
      </c>
      <c r="O21" s="226">
        <v>693264.88888964092</v>
      </c>
    </row>
    <row r="22" spans="1:15" ht="16.5" customHeight="1" thickBot="1" x14ac:dyDescent="0.3">
      <c r="A22" s="49" t="s">
        <v>226</v>
      </c>
      <c r="B22" s="229">
        <v>34500.392511934355</v>
      </c>
      <c r="C22" s="229">
        <v>52221.561661950233</v>
      </c>
      <c r="D22" s="226">
        <v>43172.423130476796</v>
      </c>
      <c r="E22" s="226">
        <v>52457.519137500429</v>
      </c>
      <c r="F22" s="226">
        <v>47371.166893722751</v>
      </c>
      <c r="G22" s="226">
        <v>45736.815517093179</v>
      </c>
      <c r="H22" s="226">
        <v>47682.124727839881</v>
      </c>
      <c r="I22" s="226">
        <v>49431.41253879782</v>
      </c>
      <c r="J22" s="226">
        <v>47837.274745109127</v>
      </c>
      <c r="K22" s="226">
        <v>48607.268580445343</v>
      </c>
      <c r="L22" s="226">
        <v>49374.14105294097</v>
      </c>
      <c r="M22" s="226">
        <v>50188.588957567845</v>
      </c>
      <c r="N22" s="226">
        <v>50970.677378552151</v>
      </c>
      <c r="O22" s="226">
        <v>51627.31844807884</v>
      </c>
    </row>
    <row r="23" spans="1:15" ht="13.5" customHeight="1" thickTop="1" thickBot="1" x14ac:dyDescent="0.3">
      <c r="A23" s="50" t="s">
        <v>205</v>
      </c>
      <c r="B23" s="228">
        <f>SUM(B18:B22)</f>
        <v>2293357.9457598464</v>
      </c>
      <c r="C23" s="228">
        <f t="shared" ref="C23:O23" si="1">SUM(C18:C22)</f>
        <v>3968341.8548169634</v>
      </c>
      <c r="D23" s="228">
        <f t="shared" si="1"/>
        <v>3765671.6774407383</v>
      </c>
      <c r="E23" s="228">
        <f t="shared" si="1"/>
        <v>3401014.8443668135</v>
      </c>
      <c r="F23" s="228">
        <f t="shared" si="1"/>
        <v>3471013.9836687832</v>
      </c>
      <c r="G23" s="228">
        <f t="shared" si="1"/>
        <v>3252302.2089238688</v>
      </c>
      <c r="H23" s="228">
        <f t="shared" si="1"/>
        <v>3388004.7034225096</v>
      </c>
      <c r="I23" s="228">
        <f t="shared" si="1"/>
        <v>3520835.3466158565</v>
      </c>
      <c r="J23" s="228">
        <f t="shared" si="1"/>
        <v>3399882.5908110943</v>
      </c>
      <c r="K23" s="228">
        <f t="shared" si="1"/>
        <v>3535566.1090391963</v>
      </c>
      <c r="L23" s="228">
        <f t="shared" si="1"/>
        <v>3704392.5710603069</v>
      </c>
      <c r="M23" s="228">
        <f t="shared" si="1"/>
        <v>3875097.8362535462</v>
      </c>
      <c r="N23" s="228">
        <f t="shared" si="1"/>
        <v>4055946.8551966869</v>
      </c>
      <c r="O23" s="228">
        <f t="shared" si="1"/>
        <v>4253679.5124850655</v>
      </c>
    </row>
    <row r="24" spans="1:15" ht="16.5" customHeight="1" thickBot="1" x14ac:dyDescent="0.3">
      <c r="A24" s="51" t="s">
        <v>229</v>
      </c>
      <c r="B24" s="230"/>
      <c r="C24" s="230"/>
      <c r="D24" s="230"/>
      <c r="E24" s="230"/>
      <c r="F24" s="230"/>
      <c r="G24" s="230"/>
      <c r="H24" s="230"/>
      <c r="I24" s="230"/>
      <c r="J24" s="230"/>
      <c r="K24" s="230"/>
      <c r="L24" s="230"/>
      <c r="M24" s="230"/>
      <c r="N24" s="230"/>
      <c r="O24" s="230"/>
    </row>
    <row r="25" spans="1:15" ht="16.5" customHeight="1" thickBot="1" x14ac:dyDescent="0.3">
      <c r="A25" s="47" t="s">
        <v>223</v>
      </c>
      <c r="B25" s="229">
        <v>890989.54082906805</v>
      </c>
      <c r="C25" s="229">
        <v>804419.96574196033</v>
      </c>
      <c r="D25" s="226">
        <v>418111.8745082583</v>
      </c>
      <c r="E25" s="226">
        <v>616871.40868854721</v>
      </c>
      <c r="F25" s="226">
        <v>566806.91943579866</v>
      </c>
      <c r="G25" s="226">
        <v>606942.43458033842</v>
      </c>
      <c r="H25" s="226">
        <v>517285.11741291784</v>
      </c>
      <c r="I25" s="226">
        <v>440471.94326048304</v>
      </c>
      <c r="J25" s="226">
        <v>593042.96657365724</v>
      </c>
      <c r="K25" s="226">
        <v>715526.06815182476</v>
      </c>
      <c r="L25" s="226">
        <v>718123.93483864644</v>
      </c>
      <c r="M25" s="226">
        <v>720600.64462617715</v>
      </c>
      <c r="N25" s="226">
        <v>763883.11211167451</v>
      </c>
      <c r="O25" s="226">
        <v>803492.647899298</v>
      </c>
    </row>
    <row r="26" spans="1:15" ht="16.5" customHeight="1" thickBot="1" x14ac:dyDescent="0.3">
      <c r="A26" s="48" t="s">
        <v>224</v>
      </c>
      <c r="B26" s="229">
        <v>822140.97327348113</v>
      </c>
      <c r="C26" s="229">
        <v>676567.41308480152</v>
      </c>
      <c r="D26" s="226">
        <v>435134.56162653601</v>
      </c>
      <c r="E26" s="226">
        <v>462381.85066964023</v>
      </c>
      <c r="F26" s="226">
        <v>416321.37413211609</v>
      </c>
      <c r="G26" s="226">
        <v>455696.77530679869</v>
      </c>
      <c r="H26" s="226">
        <v>457401.52776947647</v>
      </c>
      <c r="I26" s="226">
        <v>467501.00078799448</v>
      </c>
      <c r="J26" s="226">
        <v>480820.80694488803</v>
      </c>
      <c r="K26" s="226">
        <v>550388.44036813162</v>
      </c>
      <c r="L26" s="226">
        <v>575157.21931929956</v>
      </c>
      <c r="M26" s="226">
        <v>600759.4700348553</v>
      </c>
      <c r="N26" s="226">
        <v>655688.05265484308</v>
      </c>
      <c r="O26" s="226">
        <v>712590.48574725457</v>
      </c>
    </row>
    <row r="27" spans="1:15" ht="16.5" customHeight="1" thickBot="1" x14ac:dyDescent="0.3">
      <c r="A27" s="48" t="s">
        <v>225</v>
      </c>
      <c r="B27" s="229">
        <v>246121.33158131287</v>
      </c>
      <c r="C27" s="229">
        <v>243308.10271959662</v>
      </c>
      <c r="D27" s="226">
        <v>170856.65586727118</v>
      </c>
      <c r="E27" s="226">
        <v>210340.07871845947</v>
      </c>
      <c r="F27" s="226">
        <v>243236.50086392931</v>
      </c>
      <c r="G27" s="226">
        <v>408881.0700646686</v>
      </c>
      <c r="H27" s="226">
        <v>532333.34773882944</v>
      </c>
      <c r="I27" s="226">
        <v>640753.96141904569</v>
      </c>
      <c r="J27" s="226">
        <v>707466.79455384344</v>
      </c>
      <c r="K27" s="226">
        <v>775050.47739255603</v>
      </c>
      <c r="L27" s="226">
        <v>750388.67578773922</v>
      </c>
      <c r="M27" s="226">
        <v>734912.53367527504</v>
      </c>
      <c r="N27" s="226">
        <v>740349.87432392617</v>
      </c>
      <c r="O27" s="226">
        <v>739501.19732131436</v>
      </c>
    </row>
    <row r="28" spans="1:15" ht="16.5" customHeight="1" thickBot="1" x14ac:dyDescent="0.3">
      <c r="A28" s="48" t="s">
        <v>131</v>
      </c>
      <c r="B28" s="229">
        <v>402668.5483841477</v>
      </c>
      <c r="C28" s="229">
        <v>295802.13883643248</v>
      </c>
      <c r="D28" s="226">
        <v>239735.34683302059</v>
      </c>
      <c r="E28" s="226">
        <v>230316.5434296795</v>
      </c>
      <c r="F28" s="226">
        <v>223170.62551231752</v>
      </c>
      <c r="G28" s="226">
        <v>243028.86595404896</v>
      </c>
      <c r="H28" s="226">
        <v>244841.12338426861</v>
      </c>
      <c r="I28" s="226">
        <v>250307.12059497385</v>
      </c>
      <c r="J28" s="226">
        <v>245410.09539012998</v>
      </c>
      <c r="K28" s="226">
        <v>266024.91995664599</v>
      </c>
      <c r="L28" s="226">
        <v>260810.14480963105</v>
      </c>
      <c r="M28" s="226">
        <v>254472.62259248548</v>
      </c>
      <c r="N28" s="226">
        <v>256786.87592791652</v>
      </c>
      <c r="O28" s="226">
        <v>258893.36741225334</v>
      </c>
    </row>
    <row r="29" spans="1:15" ht="16.5" customHeight="1" thickBot="1" x14ac:dyDescent="0.3">
      <c r="A29" s="49" t="s">
        <v>226</v>
      </c>
      <c r="B29" s="229">
        <v>24899.4136624565</v>
      </c>
      <c r="C29" s="229">
        <v>23268.496929503402</v>
      </c>
      <c r="D29" s="226">
        <v>22877.070469021237</v>
      </c>
      <c r="E29" s="226">
        <v>41122.339702561148</v>
      </c>
      <c r="F29" s="226">
        <v>34756.260036272157</v>
      </c>
      <c r="G29" s="226">
        <v>37380.142653116462</v>
      </c>
      <c r="H29" s="226">
        <v>36095.039996734522</v>
      </c>
      <c r="I29" s="226">
        <v>35145.341518834</v>
      </c>
      <c r="J29" s="226">
        <v>37049.291676739049</v>
      </c>
      <c r="K29" s="226">
        <v>42067.671942110006</v>
      </c>
      <c r="L29" s="226">
        <v>41233.334855372341</v>
      </c>
      <c r="M29" s="226">
        <v>40420.658640946422</v>
      </c>
      <c r="N29" s="226">
        <v>41103.925030940663</v>
      </c>
      <c r="O29" s="226">
        <v>41226.561466825697</v>
      </c>
    </row>
    <row r="30" spans="1:15" ht="13.5" customHeight="1" thickTop="1" thickBot="1" x14ac:dyDescent="0.3">
      <c r="A30" s="50" t="s">
        <v>230</v>
      </c>
      <c r="B30" s="228">
        <f>SUM(B25:B29)</f>
        <v>2386819.8077304666</v>
      </c>
      <c r="C30" s="228">
        <f t="shared" ref="C30:O30" si="2">SUM(C25:C29)</f>
        <v>2043366.1173122944</v>
      </c>
      <c r="D30" s="228">
        <f t="shared" si="2"/>
        <v>1286715.5093041074</v>
      </c>
      <c r="E30" s="228">
        <f t="shared" si="2"/>
        <v>1561032.2212088876</v>
      </c>
      <c r="F30" s="228">
        <f t="shared" si="2"/>
        <v>1484291.6799804338</v>
      </c>
      <c r="G30" s="228">
        <f t="shared" si="2"/>
        <v>1751929.2885589711</v>
      </c>
      <c r="H30" s="228">
        <f t="shared" si="2"/>
        <v>1787956.1563022269</v>
      </c>
      <c r="I30" s="228">
        <f t="shared" si="2"/>
        <v>1834179.3675813312</v>
      </c>
      <c r="J30" s="228">
        <f t="shared" si="2"/>
        <v>2063789.9551392579</v>
      </c>
      <c r="K30" s="228">
        <f t="shared" si="2"/>
        <v>2349057.5778112686</v>
      </c>
      <c r="L30" s="228">
        <f t="shared" si="2"/>
        <v>2345713.3096106886</v>
      </c>
      <c r="M30" s="228">
        <f t="shared" si="2"/>
        <v>2351165.9295697389</v>
      </c>
      <c r="N30" s="228">
        <f t="shared" si="2"/>
        <v>2457811.8400493008</v>
      </c>
      <c r="O30" s="228">
        <f t="shared" si="2"/>
        <v>2555704.2598469458</v>
      </c>
    </row>
    <row r="31" spans="1:15" s="52" customFormat="1" ht="16.5" customHeight="1" thickBot="1" x14ac:dyDescent="0.3">
      <c r="A31" s="51" t="s">
        <v>231</v>
      </c>
      <c r="B31" s="231">
        <f>SUM(B30,B23,B16)</f>
        <v>8907781.4021414761</v>
      </c>
      <c r="C31" s="231">
        <f t="shared" ref="C31:O31" si="3">SUM(C30,C23,C16)</f>
        <v>10748271.352945197</v>
      </c>
      <c r="D31" s="231">
        <f t="shared" si="3"/>
        <v>9074620.728351783</v>
      </c>
      <c r="E31" s="231">
        <f t="shared" si="3"/>
        <v>8245691.0940329144</v>
      </c>
      <c r="F31" s="231">
        <f t="shared" si="3"/>
        <v>8424343.0294407364</v>
      </c>
      <c r="G31" s="231">
        <f t="shared" si="3"/>
        <v>9093999.210388314</v>
      </c>
      <c r="H31" s="231">
        <f t="shared" si="3"/>
        <v>9780685.643735351</v>
      </c>
      <c r="I31" s="231">
        <f t="shared" si="3"/>
        <v>10575616.035349185</v>
      </c>
      <c r="J31" s="231">
        <f t="shared" si="3"/>
        <v>10723775.750339095</v>
      </c>
      <c r="K31" s="231">
        <f t="shared" si="3"/>
        <v>11016725.856635101</v>
      </c>
      <c r="L31" s="231">
        <f t="shared" si="3"/>
        <v>11087045.369103225</v>
      </c>
      <c r="M31" s="231">
        <f t="shared" si="3"/>
        <v>11387798.482951788</v>
      </c>
      <c r="N31" s="231">
        <f t="shared" si="3"/>
        <v>11831216.171450984</v>
      </c>
      <c r="O31" s="231">
        <f t="shared" si="3"/>
        <v>12260711.204564277</v>
      </c>
    </row>
    <row r="33" spans="1:1" ht="16.5" customHeight="1" x14ac:dyDescent="0.25">
      <c r="A33" s="40" t="s">
        <v>232</v>
      </c>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F8105-FFDE-40B4-80AA-45425B479C08}">
  <sheetPr>
    <pageSetUpPr fitToPage="1"/>
  </sheetPr>
  <dimension ref="A1:O13"/>
  <sheetViews>
    <sheetView tabSelected="1" workbookViewId="0">
      <selection activeCell="C18" sqref="C18"/>
    </sheetView>
  </sheetViews>
  <sheetFormatPr defaultColWidth="8.42578125" defaultRowHeight="16.5" customHeight="1" x14ac:dyDescent="0.25"/>
  <cols>
    <col min="1" max="1" width="47.42578125" style="40" customWidth="1"/>
    <col min="2" max="15" width="19.140625" style="40" bestFit="1" customWidth="1"/>
    <col min="16" max="16384" width="8.42578125" style="40"/>
  </cols>
  <sheetData>
    <row r="1" spans="1:15" ht="16.5" customHeight="1" x14ac:dyDescent="0.25">
      <c r="A1" s="319" t="s">
        <v>233</v>
      </c>
      <c r="B1" s="319"/>
      <c r="C1" s="319"/>
      <c r="D1" s="319"/>
      <c r="E1" s="319"/>
      <c r="F1" s="319"/>
      <c r="G1" s="319"/>
      <c r="H1" s="319"/>
      <c r="I1" s="319"/>
      <c r="J1" s="319"/>
      <c r="K1" s="319"/>
      <c r="L1" s="319"/>
      <c r="M1" s="319"/>
      <c r="N1" s="319"/>
      <c r="O1" s="319"/>
    </row>
    <row r="2" spans="1:15" ht="16.5" customHeight="1" x14ac:dyDescent="0.25">
      <c r="A2" s="320" t="str">
        <f>'FormsList&amp;FilerInfo'!B2</f>
        <v>Pacific Gas &amp; Electric Co.</v>
      </c>
      <c r="B2" s="321"/>
      <c r="C2" s="321"/>
      <c r="D2" s="321"/>
      <c r="E2" s="321"/>
      <c r="F2" s="321"/>
      <c r="G2" s="321"/>
      <c r="H2" s="321"/>
      <c r="I2" s="321"/>
      <c r="J2" s="321"/>
      <c r="K2" s="321"/>
      <c r="L2" s="321"/>
      <c r="M2" s="321"/>
      <c r="N2" s="321"/>
      <c r="O2" s="321"/>
    </row>
    <row r="3" spans="1:15" ht="16.5" customHeight="1" x14ac:dyDescent="0.25">
      <c r="A3" s="192"/>
      <c r="B3" s="193"/>
      <c r="C3" s="193"/>
      <c r="D3" s="193"/>
      <c r="E3" s="193"/>
      <c r="F3" s="193"/>
      <c r="G3" s="193"/>
      <c r="H3" s="193"/>
      <c r="I3" s="193"/>
      <c r="J3" s="193"/>
      <c r="K3" s="193"/>
      <c r="L3" s="193"/>
      <c r="M3" s="193"/>
      <c r="N3" s="193"/>
      <c r="O3" s="193"/>
    </row>
    <row r="4" spans="1:15" ht="16.5" customHeight="1" x14ac:dyDescent="0.25">
      <c r="A4" s="316" t="s">
        <v>38</v>
      </c>
      <c r="B4" s="316"/>
      <c r="C4" s="316"/>
      <c r="D4" s="316"/>
      <c r="E4" s="316"/>
      <c r="F4" s="316"/>
      <c r="G4" s="316"/>
      <c r="H4" s="316"/>
      <c r="I4" s="316"/>
      <c r="J4" s="316"/>
      <c r="K4" s="316"/>
      <c r="L4" s="316"/>
      <c r="M4" s="316"/>
      <c r="N4" s="316"/>
      <c r="O4" s="316"/>
    </row>
    <row r="5" spans="1:15" ht="16.5" customHeight="1" x14ac:dyDescent="0.25">
      <c r="A5" s="322" t="s">
        <v>159</v>
      </c>
      <c r="B5" s="322"/>
      <c r="C5" s="322"/>
      <c r="D5" s="322"/>
      <c r="E5" s="322"/>
      <c r="F5" s="322"/>
      <c r="G5" s="322"/>
      <c r="H5" s="322"/>
      <c r="I5" s="322"/>
      <c r="J5" s="322"/>
      <c r="K5" s="322"/>
      <c r="L5" s="322"/>
      <c r="M5" s="322"/>
      <c r="N5" s="322"/>
      <c r="O5" s="322"/>
    </row>
    <row r="6" spans="1:15" ht="16.5" customHeight="1" thickBot="1" x14ac:dyDescent="0.3">
      <c r="A6" s="155"/>
      <c r="B6" s="156"/>
      <c r="C6" s="156"/>
      <c r="D6" s="156"/>
      <c r="E6" s="156"/>
      <c r="F6" s="156"/>
      <c r="G6" s="156"/>
      <c r="H6" s="156"/>
      <c r="I6" s="156"/>
      <c r="J6" s="156"/>
      <c r="K6" s="156"/>
      <c r="L6" s="156"/>
      <c r="M6" s="156"/>
      <c r="N6" s="156"/>
      <c r="O6" s="156"/>
    </row>
    <row r="7" spans="1:15" ht="18" customHeight="1" thickBot="1" x14ac:dyDescent="0.35">
      <c r="A7" s="157"/>
      <c r="B7" s="36">
        <v>2023</v>
      </c>
      <c r="C7" s="36">
        <v>2024</v>
      </c>
      <c r="D7" s="36">
        <v>2025</v>
      </c>
      <c r="E7" s="36">
        <v>2026</v>
      </c>
      <c r="F7" s="36">
        <v>2027</v>
      </c>
      <c r="G7" s="36">
        <v>2028</v>
      </c>
      <c r="H7" s="36">
        <v>2029</v>
      </c>
      <c r="I7" s="36">
        <v>2030</v>
      </c>
      <c r="J7" s="36">
        <v>2031</v>
      </c>
      <c r="K7" s="36">
        <v>2032</v>
      </c>
      <c r="L7" s="36">
        <v>2033</v>
      </c>
      <c r="M7" s="36">
        <v>2034</v>
      </c>
      <c r="N7" s="36">
        <v>2035</v>
      </c>
      <c r="O7" s="36">
        <v>2036</v>
      </c>
    </row>
    <row r="8" spans="1:15" ht="31.5" customHeight="1" thickBot="1" x14ac:dyDescent="0.3">
      <c r="A8" s="158" t="s">
        <v>231</v>
      </c>
      <c r="B8" s="226">
        <f>'Form 8.1a (IOU)'!D76</f>
        <v>15619115.175641168</v>
      </c>
      <c r="C8" s="226">
        <f>'Form 8.1a (IOU)'!E76</f>
        <v>20711103.257609375</v>
      </c>
      <c r="D8" s="226">
        <f>'Form 8.1a (IOU)'!F76</f>
        <v>19631572.557295408</v>
      </c>
      <c r="E8" s="226">
        <f>'Form 8.1a (IOU)'!G76</f>
        <v>20599026.999216247</v>
      </c>
      <c r="F8" s="226">
        <f>'Form 8.1a (IOU)'!H76</f>
        <v>20187727.789428338</v>
      </c>
      <c r="G8" s="226">
        <f>'Form 8.1a (IOU)'!I76</f>
        <v>20717416.883251894</v>
      </c>
      <c r="H8" s="226">
        <f>'Form 8.1a (IOU)'!J76</f>
        <v>21889140.216521047</v>
      </c>
      <c r="I8" s="226">
        <f>'Form 8.1a (IOU)'!K76</f>
        <v>23719294.104535814</v>
      </c>
      <c r="J8" s="226">
        <f>'Form 8.1a (IOU)'!L76</f>
        <v>23842511.614678428</v>
      </c>
      <c r="K8" s="226">
        <f>'Form 8.1a (IOU)'!M76</f>
        <v>25052782.076530065</v>
      </c>
      <c r="L8" s="226">
        <f>'Form 8.1a (IOU)'!N76</f>
        <v>25504877.746419515</v>
      </c>
      <c r="M8" s="226">
        <f>'Form 8.1a (IOU)'!O76</f>
        <v>26121039.346989594</v>
      </c>
      <c r="N8" s="226">
        <f>'Form 8.1a (IOU)'!P76</f>
        <v>27061080.943652544</v>
      </c>
      <c r="O8" s="226">
        <f>'Form 8.1a (IOU)'!Q76</f>
        <v>27983853.671214089</v>
      </c>
    </row>
    <row r="9" spans="1:15" ht="28.2" thickBot="1" x14ac:dyDescent="0.3">
      <c r="A9" s="44" t="s">
        <v>234</v>
      </c>
      <c r="B9" s="37"/>
      <c r="C9" s="37"/>
      <c r="D9" s="37"/>
      <c r="E9" s="37"/>
      <c r="F9" s="37"/>
      <c r="G9" s="37"/>
      <c r="H9" s="37"/>
      <c r="I9" s="37"/>
      <c r="J9" s="37"/>
      <c r="K9" s="37"/>
      <c r="L9" s="37"/>
      <c r="M9" s="37"/>
      <c r="N9" s="37"/>
      <c r="O9" s="38"/>
    </row>
    <row r="10" spans="1:15" ht="16.5" customHeight="1" thickBot="1" x14ac:dyDescent="0.3">
      <c r="A10" s="75" t="s">
        <v>128</v>
      </c>
      <c r="B10" s="226">
        <v>2712414.0925880382</v>
      </c>
      <c r="C10" s="226">
        <v>3778737.0054614162</v>
      </c>
      <c r="D10" s="226">
        <v>3786447.172657927</v>
      </c>
      <c r="E10" s="226">
        <v>4528105.7403131584</v>
      </c>
      <c r="F10" s="226">
        <v>4304523.9037164124</v>
      </c>
      <c r="G10" s="226">
        <v>4221413.1315914057</v>
      </c>
      <c r="H10" s="226">
        <v>4405829.4767957907</v>
      </c>
      <c r="I10" s="226">
        <v>4811828.1181501159</v>
      </c>
      <c r="J10" s="226">
        <v>5035750.0314890519</v>
      </c>
      <c r="K10" s="226">
        <v>5450469.8202621816</v>
      </c>
      <c r="L10" s="226">
        <v>5630776.755113082</v>
      </c>
      <c r="M10" s="226">
        <v>5795986.129432587</v>
      </c>
      <c r="N10" s="226">
        <v>6031815.0392042268</v>
      </c>
      <c r="O10" s="226">
        <v>6275574.0474912543</v>
      </c>
    </row>
    <row r="11" spans="1:15" ht="16.5" customHeight="1" thickBot="1" x14ac:dyDescent="0.3">
      <c r="A11" s="76" t="s">
        <v>235</v>
      </c>
      <c r="B11" s="226">
        <v>3998919.6809116569</v>
      </c>
      <c r="C11" s="226">
        <v>6184094.8992027575</v>
      </c>
      <c r="D11" s="226">
        <v>6424853.8346856944</v>
      </c>
      <c r="E11" s="226">
        <v>7693783.63657327</v>
      </c>
      <c r="F11" s="226">
        <v>7296094.6266775578</v>
      </c>
      <c r="G11" s="226">
        <v>7200066.87860105</v>
      </c>
      <c r="H11" s="226">
        <v>7583666.2967843041</v>
      </c>
      <c r="I11" s="226">
        <v>8202494.3180781221</v>
      </c>
      <c r="J11" s="226">
        <v>8073689.9234097525</v>
      </c>
      <c r="K11" s="226">
        <v>8585586.3996327426</v>
      </c>
      <c r="L11" s="226">
        <v>8787055.6222031862</v>
      </c>
      <c r="M11" s="226">
        <v>8937254.7346051857</v>
      </c>
      <c r="N11" s="226">
        <v>9198049.7329972796</v>
      </c>
      <c r="O11" s="226">
        <v>9447568.4191585388</v>
      </c>
    </row>
    <row r="13" spans="1:15" ht="16.5" customHeight="1" x14ac:dyDescent="0.25">
      <c r="A13" s="40" t="s">
        <v>232</v>
      </c>
    </row>
  </sheetData>
  <mergeCells count="4">
    <mergeCell ref="A1:O1"/>
    <mergeCell ref="A2:O2"/>
    <mergeCell ref="A4:O4"/>
    <mergeCell ref="A5:O5"/>
  </mergeCells>
  <printOptions horizontalCentered="1"/>
  <pageMargins left="0.5" right="0.5" top="0.75" bottom="0.75" header="0.5" footer="0.5"/>
  <pageSetup scale="97" orientation="landscape"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24"/>
  <sheetViews>
    <sheetView zoomScaleNormal="100" workbookViewId="0">
      <selection activeCell="G12" sqref="G12"/>
    </sheetView>
  </sheetViews>
  <sheetFormatPr defaultColWidth="8.7109375" defaultRowHeight="10.199999999999999" x14ac:dyDescent="0.2"/>
  <cols>
    <col min="1" max="1" width="32.140625" customWidth="1"/>
    <col min="2" max="2" width="89.7109375" customWidth="1"/>
    <col min="3" max="3" width="12.7109375" customWidth="1"/>
  </cols>
  <sheetData>
    <row r="1" spans="1:3" ht="17.399999999999999" x14ac:dyDescent="0.3">
      <c r="A1" s="111" t="s">
        <v>15</v>
      </c>
      <c r="B1" s="112"/>
      <c r="C1" s="79"/>
    </row>
    <row r="2" spans="1:3" ht="17.25" customHeight="1" x14ac:dyDescent="0.25">
      <c r="A2" s="80" t="s">
        <v>16</v>
      </c>
      <c r="B2" s="77" t="s">
        <v>236</v>
      </c>
    </row>
    <row r="3" spans="1:3" ht="13.2" x14ac:dyDescent="0.25">
      <c r="A3" s="81" t="s">
        <v>17</v>
      </c>
      <c r="B3" s="78"/>
    </row>
    <row r="4" spans="1:3" ht="15" customHeight="1" x14ac:dyDescent="0.25">
      <c r="A4" s="81" t="s">
        <v>18</v>
      </c>
      <c r="B4" s="78" t="s">
        <v>237</v>
      </c>
    </row>
    <row r="5" spans="1:3" ht="13.2" x14ac:dyDescent="0.25">
      <c r="A5" s="160"/>
      <c r="B5" s="78" t="s">
        <v>238</v>
      </c>
    </row>
    <row r="6" spans="1:3" ht="13.2" x14ac:dyDescent="0.25">
      <c r="A6" s="160"/>
      <c r="B6" s="78" t="s">
        <v>239</v>
      </c>
    </row>
    <row r="7" spans="1:3" ht="13.8" thickBot="1" x14ac:dyDescent="0.3">
      <c r="A7" s="161"/>
      <c r="B7" s="323" t="s">
        <v>240</v>
      </c>
      <c r="C7" s="82"/>
    </row>
    <row r="8" spans="1:3" ht="11.25" customHeight="1" x14ac:dyDescent="0.2">
      <c r="C8" s="113"/>
    </row>
    <row r="9" spans="1:3" x14ac:dyDescent="0.2">
      <c r="C9" s="113" t="s">
        <v>19</v>
      </c>
    </row>
    <row r="10" spans="1:3" x14ac:dyDescent="0.2">
      <c r="A10" s="85" t="s">
        <v>20</v>
      </c>
      <c r="B10" s="83" t="str">
        <f>'Form 1.1a'!B4:J4</f>
        <v>RETAIL SALES OF ELECTRICITY BY CLASS OR SECTOR (BUNDLED &amp; UNBUNDLED)</v>
      </c>
      <c r="C10" s="84" t="s">
        <v>21</v>
      </c>
    </row>
    <row r="11" spans="1:3" x14ac:dyDescent="0.2">
      <c r="A11" s="85" t="s">
        <v>22</v>
      </c>
      <c r="B11" s="83" t="str">
        <f>'Form 1.1b'!B4:J4</f>
        <v>RETAIL SALES OF ELECTRICITY BY CLASS OR SECTOR (BUNDLED)</v>
      </c>
      <c r="C11" s="84" t="s">
        <v>21</v>
      </c>
    </row>
    <row r="12" spans="1:3" x14ac:dyDescent="0.2">
      <c r="A12" s="83" t="s">
        <v>23</v>
      </c>
      <c r="B12" s="83" t="str">
        <f>'Form 1.2'!B4:J4</f>
        <v>TOTAL ENERGY TO SERVE LOAD</v>
      </c>
      <c r="C12" s="84" t="s">
        <v>21</v>
      </c>
    </row>
    <row r="13" spans="1:3" x14ac:dyDescent="0.2">
      <c r="A13" s="83" t="s">
        <v>24</v>
      </c>
      <c r="B13" s="83" t="str">
        <f>+'Form 1.3'!B$5</f>
        <v>LSE COINCIDENT PEAK DEMAND BY SECTOR (Bundled Customers)</v>
      </c>
      <c r="C13" s="84" t="s">
        <v>21</v>
      </c>
    </row>
    <row r="14" spans="1:3" x14ac:dyDescent="0.2">
      <c r="A14" s="83" t="s">
        <v>25</v>
      </c>
      <c r="B14" s="83" t="str">
        <f>+'Form 1.4'!B$4</f>
        <v>DISTRIBUTION AREA COINCIDENT PEAK DEMAND</v>
      </c>
      <c r="C14" s="84" t="s">
        <v>21</v>
      </c>
    </row>
    <row r="15" spans="1:3" x14ac:dyDescent="0.2">
      <c r="A15" s="83" t="s">
        <v>26</v>
      </c>
      <c r="B15" s="83" t="str">
        <f>+'Form 1.5'!B$4</f>
        <v>PEAK DEMAND WEATHER SCENARIOS</v>
      </c>
      <c r="C15" s="84" t="s">
        <v>21</v>
      </c>
    </row>
    <row r="16" spans="1:3" x14ac:dyDescent="0.2">
      <c r="A16" s="85" t="s">
        <v>27</v>
      </c>
      <c r="B16" s="83" t="str">
        <f>'Form 1.6a'!$A$4</f>
        <v>RECORDED LSE HOURLY  LOADS FOR 2023, 2024 and Forecast Loads for 2025</v>
      </c>
      <c r="C16" s="84" t="s">
        <v>21</v>
      </c>
    </row>
    <row r="17" spans="1:3" x14ac:dyDescent="0.2">
      <c r="A17" s="85" t="s">
        <v>28</v>
      </c>
      <c r="B17" s="83" t="str">
        <f>+'Form 2.1'!B$4</f>
        <v>FORECAST ECONOMIC AND DEMOGRAPHIC ASSUMPTIONS</v>
      </c>
      <c r="C17" s="84" t="s">
        <v>21</v>
      </c>
    </row>
    <row r="18" spans="1:3" x14ac:dyDescent="0.2">
      <c r="A18" s="85" t="s">
        <v>29</v>
      </c>
      <c r="B18" s="83" t="str">
        <f>+'Form 2.2'!B4</f>
        <v>ELECTRICITY RATE FORECAST</v>
      </c>
      <c r="C18" s="84" t="s">
        <v>21</v>
      </c>
    </row>
    <row r="19" spans="1:3" x14ac:dyDescent="0.2">
      <c r="A19" s="85" t="s">
        <v>30</v>
      </c>
      <c r="B19" s="83" t="str">
        <f>+'Form 2.3'!B$4</f>
        <v>CUSTOMER COUNT &amp; OTHER FORECASTING INPUTS</v>
      </c>
      <c r="C19" s="84" t="s">
        <v>21</v>
      </c>
    </row>
    <row r="20" spans="1:3" x14ac:dyDescent="0.2">
      <c r="A20" s="85" t="s">
        <v>31</v>
      </c>
      <c r="B20" s="85" t="str">
        <f>'Form 3'!B4:T4</f>
        <v>INCREMENTAL DEMAND MODIFIER IMPACTS</v>
      </c>
      <c r="C20" s="84" t="s">
        <v>21</v>
      </c>
    </row>
    <row r="21" spans="1:3" x14ac:dyDescent="0.2">
      <c r="A21" s="83" t="s">
        <v>32</v>
      </c>
      <c r="B21" s="83" t="s">
        <v>33</v>
      </c>
      <c r="C21" s="84" t="s">
        <v>21</v>
      </c>
    </row>
    <row r="22" spans="1:3" x14ac:dyDescent="0.2">
      <c r="A22" s="85" t="s">
        <v>34</v>
      </c>
      <c r="B22" s="85" t="str">
        <f>'Form 8.1a (IOU)'!C4</f>
        <v>IOU REVENUE REQUIREMENTS BY MAJOR COST CATEGORIES/UNBUNDLED RATE COMPONENT</v>
      </c>
      <c r="C22" s="84" t="s">
        <v>21</v>
      </c>
    </row>
    <row r="23" spans="1:3" x14ac:dyDescent="0.2">
      <c r="A23" s="85" t="s">
        <v>35</v>
      </c>
      <c r="B23" s="85" t="s">
        <v>36</v>
      </c>
      <c r="C23" s="84" t="s">
        <v>21</v>
      </c>
    </row>
    <row r="24" spans="1:3" x14ac:dyDescent="0.2">
      <c r="A24" s="85" t="s">
        <v>37</v>
      </c>
      <c r="B24" s="85" t="s">
        <v>38</v>
      </c>
      <c r="C24" s="84" t="s">
        <v>21</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159A228B-7712-4869-BD66-8BCB7998B0A5}"/>
  </hyperlinks>
  <printOptions horizontalCentered="1"/>
  <pageMargins left="0.25" right="0.25" top="1" bottom="1" header="0.5" footer="0.5"/>
  <pageSetup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2"/>
  <sheetViews>
    <sheetView showGridLines="0" topLeftCell="B1" zoomScaleNormal="100" workbookViewId="0">
      <selection activeCell="J30" sqref="J30"/>
    </sheetView>
  </sheetViews>
  <sheetFormatPr defaultColWidth="8.7109375" defaultRowHeight="10.199999999999999" x14ac:dyDescent="0.2"/>
  <cols>
    <col min="1" max="1" width="1.7109375" style="95" customWidth="1"/>
    <col min="2" max="2" width="6" style="95" bestFit="1" customWidth="1"/>
    <col min="3" max="10" width="15.7109375" style="95" customWidth="1"/>
    <col min="11" max="16384" width="8.7109375" style="95"/>
  </cols>
  <sheetData>
    <row r="1" spans="2:10" s="93" customFormat="1" ht="15.6" x14ac:dyDescent="0.3">
      <c r="B1" s="260" t="s">
        <v>39</v>
      </c>
      <c r="C1" s="260"/>
      <c r="D1" s="260"/>
      <c r="E1" s="260"/>
      <c r="F1" s="260"/>
      <c r="G1" s="260"/>
      <c r="H1" s="260"/>
      <c r="I1" s="260"/>
      <c r="J1" s="260"/>
    </row>
    <row r="2" spans="2:10" s="94" customFormat="1" ht="15.6" x14ac:dyDescent="0.3">
      <c r="B2" s="261" t="str">
        <f>'FormsList&amp;FilerInfo'!B2</f>
        <v>Pacific Gas &amp; Electric Co.</v>
      </c>
      <c r="C2" s="262"/>
      <c r="D2" s="262"/>
      <c r="E2" s="262"/>
      <c r="F2" s="262"/>
      <c r="G2" s="262"/>
      <c r="H2" s="262"/>
      <c r="I2" s="262"/>
      <c r="J2" s="262"/>
    </row>
    <row r="3" spans="2:10" s="94" customFormat="1" ht="13.2" x14ac:dyDescent="0.25">
      <c r="B3" s="263"/>
      <c r="C3" s="263"/>
      <c r="D3" s="263"/>
      <c r="E3" s="263"/>
      <c r="F3" s="263"/>
      <c r="G3" s="263"/>
      <c r="H3" s="263"/>
      <c r="I3" s="263"/>
      <c r="J3" s="263"/>
    </row>
    <row r="4" spans="2:10" s="93" customFormat="1" ht="20.100000000000001" customHeight="1" x14ac:dyDescent="0.25">
      <c r="B4" s="265" t="s">
        <v>40</v>
      </c>
      <c r="C4" s="265"/>
      <c r="D4" s="265"/>
      <c r="E4" s="265"/>
      <c r="F4" s="265"/>
      <c r="G4" s="265"/>
      <c r="H4" s="265"/>
      <c r="I4" s="265"/>
      <c r="J4" s="265"/>
    </row>
    <row r="5" spans="2:10" s="93" customFormat="1" ht="18" customHeight="1" x14ac:dyDescent="0.25">
      <c r="B5" s="264" t="s">
        <v>41</v>
      </c>
      <c r="C5" s="264"/>
      <c r="D5" s="264"/>
      <c r="E5" s="264"/>
      <c r="F5" s="264"/>
      <c r="G5" s="264"/>
      <c r="H5" s="264"/>
      <c r="I5" s="264"/>
      <c r="J5" s="264"/>
    </row>
    <row r="6" spans="2:10" s="93" customFormat="1" ht="12.75" customHeight="1" x14ac:dyDescent="0.25">
      <c r="B6" s="182"/>
      <c r="C6" s="182"/>
      <c r="D6" s="182"/>
      <c r="E6" s="182"/>
      <c r="F6" s="182"/>
      <c r="G6" s="182"/>
      <c r="H6" s="182"/>
      <c r="I6" s="182"/>
      <c r="J6" s="182"/>
    </row>
    <row r="7" spans="2:10" ht="34.5" customHeight="1" x14ac:dyDescent="0.25">
      <c r="E7" s="94" t="s">
        <v>42</v>
      </c>
    </row>
    <row r="8" spans="2:10" ht="20.399999999999999" x14ac:dyDescent="0.2">
      <c r="B8" s="96" t="s">
        <v>43</v>
      </c>
      <c r="C8" s="97" t="s">
        <v>44</v>
      </c>
      <c r="D8" s="97" t="s">
        <v>45</v>
      </c>
      <c r="E8" s="97" t="s">
        <v>46</v>
      </c>
      <c r="F8" s="97" t="s">
        <v>47</v>
      </c>
      <c r="G8" s="97" t="s">
        <v>48</v>
      </c>
      <c r="H8" s="98" t="s">
        <v>49</v>
      </c>
      <c r="I8" s="98" t="s">
        <v>50</v>
      </c>
      <c r="J8" s="99" t="s">
        <v>51</v>
      </c>
    </row>
    <row r="9" spans="2:10" x14ac:dyDescent="0.2">
      <c r="B9" s="100">
        <v>2023</v>
      </c>
      <c r="C9" s="108"/>
      <c r="D9" s="108"/>
      <c r="E9" s="108"/>
      <c r="F9" s="108"/>
      <c r="G9" s="108"/>
      <c r="H9" s="108"/>
      <c r="I9" s="108"/>
      <c r="J9" s="108">
        <f>SUM(C9,D9,E9,F9,G9,H9,I9)</f>
        <v>0</v>
      </c>
    </row>
    <row r="10" spans="2:10" x14ac:dyDescent="0.2">
      <c r="B10" s="100">
        <v>2024</v>
      </c>
      <c r="C10" s="108"/>
      <c r="D10" s="108"/>
      <c r="E10" s="108"/>
      <c r="F10" s="108"/>
      <c r="G10" s="108"/>
      <c r="H10" s="108"/>
      <c r="I10" s="108"/>
      <c r="J10" s="108">
        <f>SUM(C10,D10,E10,F10,G10,H10,I10)</f>
        <v>0</v>
      </c>
    </row>
    <row r="11" spans="2:10" x14ac:dyDescent="0.2">
      <c r="B11" s="100">
        <v>2025</v>
      </c>
      <c r="C11" s="101"/>
      <c r="D11" s="101"/>
      <c r="E11" s="101"/>
      <c r="F11" s="101"/>
      <c r="G11" s="101"/>
      <c r="H11" s="101"/>
      <c r="I11" s="101"/>
      <c r="J11" s="101">
        <f>SUM(C11,D11,E11,F11,G11,H11,I11)</f>
        <v>0</v>
      </c>
    </row>
    <row r="12" spans="2:10" x14ac:dyDescent="0.2">
      <c r="B12" s="100">
        <v>2026</v>
      </c>
      <c r="C12" s="101"/>
      <c r="D12" s="101"/>
      <c r="E12" s="101"/>
      <c r="F12" s="101"/>
      <c r="G12" s="101"/>
      <c r="H12" s="101"/>
      <c r="I12" s="101"/>
      <c r="J12" s="101">
        <f t="shared" ref="J12:J22" si="0">SUM(C12,D12,E12,F12,G12,H12,I12)</f>
        <v>0</v>
      </c>
    </row>
    <row r="13" spans="2:10" x14ac:dyDescent="0.2">
      <c r="B13" s="100">
        <v>2027</v>
      </c>
      <c r="C13" s="101"/>
      <c r="D13" s="101"/>
      <c r="E13" s="101"/>
      <c r="F13" s="101"/>
      <c r="G13" s="101"/>
      <c r="H13" s="101"/>
      <c r="I13" s="101"/>
      <c r="J13" s="101">
        <f t="shared" si="0"/>
        <v>0</v>
      </c>
    </row>
    <row r="14" spans="2:10" x14ac:dyDescent="0.2">
      <c r="B14" s="100">
        <v>2028</v>
      </c>
      <c r="C14" s="101"/>
      <c r="D14" s="101"/>
      <c r="E14" s="101"/>
      <c r="F14" s="101"/>
      <c r="G14" s="101"/>
      <c r="H14" s="101"/>
      <c r="I14" s="101"/>
      <c r="J14" s="101">
        <f t="shared" si="0"/>
        <v>0</v>
      </c>
    </row>
    <row r="15" spans="2:10" x14ac:dyDescent="0.2">
      <c r="B15" s="100">
        <v>2029</v>
      </c>
      <c r="C15" s="101"/>
      <c r="D15" s="101"/>
      <c r="E15" s="101"/>
      <c r="F15" s="101"/>
      <c r="G15" s="101"/>
      <c r="H15" s="101"/>
      <c r="I15" s="101"/>
      <c r="J15" s="101">
        <f t="shared" si="0"/>
        <v>0</v>
      </c>
    </row>
    <row r="16" spans="2:10" x14ac:dyDescent="0.2">
      <c r="B16" s="100">
        <v>2030</v>
      </c>
      <c r="C16" s="101"/>
      <c r="D16" s="101"/>
      <c r="E16" s="101"/>
      <c r="F16" s="101"/>
      <c r="G16" s="101"/>
      <c r="H16" s="101"/>
      <c r="I16" s="101"/>
      <c r="J16" s="101">
        <f t="shared" si="0"/>
        <v>0</v>
      </c>
    </row>
    <row r="17" spans="2:10" x14ac:dyDescent="0.2">
      <c r="B17" s="100">
        <v>2031</v>
      </c>
      <c r="C17" s="101"/>
      <c r="D17" s="101"/>
      <c r="E17" s="101"/>
      <c r="F17" s="101"/>
      <c r="G17" s="101"/>
      <c r="H17" s="101"/>
      <c r="I17" s="101"/>
      <c r="J17" s="101">
        <f t="shared" si="0"/>
        <v>0</v>
      </c>
    </row>
    <row r="18" spans="2:10" x14ac:dyDescent="0.2">
      <c r="B18" s="100">
        <v>2032</v>
      </c>
      <c r="C18" s="101"/>
      <c r="D18" s="101"/>
      <c r="E18" s="101"/>
      <c r="F18" s="101"/>
      <c r="G18" s="101"/>
      <c r="H18" s="101"/>
      <c r="I18" s="101"/>
      <c r="J18" s="101">
        <f t="shared" si="0"/>
        <v>0</v>
      </c>
    </row>
    <row r="19" spans="2:10" x14ac:dyDescent="0.2">
      <c r="B19" s="100">
        <v>2033</v>
      </c>
      <c r="C19" s="101"/>
      <c r="D19" s="101"/>
      <c r="E19" s="101"/>
      <c r="F19" s="101"/>
      <c r="G19" s="101"/>
      <c r="H19" s="101"/>
      <c r="I19" s="101"/>
      <c r="J19" s="101">
        <f t="shared" si="0"/>
        <v>0</v>
      </c>
    </row>
    <row r="20" spans="2:10" x14ac:dyDescent="0.2">
      <c r="B20" s="100">
        <v>2034</v>
      </c>
      <c r="C20" s="101"/>
      <c r="D20" s="101"/>
      <c r="E20" s="101"/>
      <c r="F20" s="101"/>
      <c r="G20" s="101"/>
      <c r="H20" s="101"/>
      <c r="I20" s="101"/>
      <c r="J20" s="101">
        <f t="shared" si="0"/>
        <v>0</v>
      </c>
    </row>
    <row r="21" spans="2:10" x14ac:dyDescent="0.2">
      <c r="B21" s="100">
        <v>2035</v>
      </c>
      <c r="C21" s="101"/>
      <c r="D21" s="101"/>
      <c r="E21" s="101"/>
      <c r="F21" s="101"/>
      <c r="G21" s="101"/>
      <c r="H21" s="101"/>
      <c r="I21" s="101"/>
      <c r="J21" s="101">
        <f t="shared" si="0"/>
        <v>0</v>
      </c>
    </row>
    <row r="22" spans="2:10" x14ac:dyDescent="0.2">
      <c r="B22" s="100">
        <v>2036</v>
      </c>
      <c r="C22" s="101"/>
      <c r="D22" s="101"/>
      <c r="E22" s="101"/>
      <c r="F22" s="101"/>
      <c r="G22" s="101"/>
      <c r="H22" s="101"/>
      <c r="I22" s="101"/>
      <c r="J22" s="101">
        <f t="shared" si="0"/>
        <v>0</v>
      </c>
    </row>
  </sheetData>
  <mergeCells count="5">
    <mergeCell ref="B1:J1"/>
    <mergeCell ref="B2:J2"/>
    <mergeCell ref="B3:J3"/>
    <mergeCell ref="B5:J5"/>
    <mergeCell ref="B4:J4"/>
  </mergeCells>
  <printOptions horizontalCentered="1" gridLinesSet="0"/>
  <pageMargins left="0.25" right="0.25" top="0.75" bottom="0.75" header="0.5" footer="0.5"/>
  <pageSetup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22"/>
  <sheetViews>
    <sheetView showGridLines="0" zoomScaleNormal="100" workbookViewId="0">
      <selection activeCell="J9" sqref="J9"/>
    </sheetView>
  </sheetViews>
  <sheetFormatPr defaultColWidth="8.7109375" defaultRowHeight="10.199999999999999" x14ac:dyDescent="0.2"/>
  <cols>
    <col min="1" max="1" width="1.7109375" style="95" customWidth="1"/>
    <col min="2" max="2" width="6" style="95" bestFit="1" customWidth="1"/>
    <col min="3" max="10" width="15.7109375" style="95" customWidth="1"/>
    <col min="11" max="11" width="6.7109375" style="95" customWidth="1"/>
    <col min="12" max="16384" width="8.7109375" style="95"/>
  </cols>
  <sheetData>
    <row r="1" spans="2:10" s="93" customFormat="1" ht="15.6" x14ac:dyDescent="0.3">
      <c r="B1" s="260" t="s">
        <v>52</v>
      </c>
      <c r="C1" s="260"/>
      <c r="D1" s="260"/>
      <c r="E1" s="260"/>
      <c r="F1" s="260"/>
      <c r="G1" s="260"/>
      <c r="H1" s="260"/>
      <c r="I1" s="260"/>
      <c r="J1" s="260"/>
    </row>
    <row r="2" spans="2:10" s="94" customFormat="1" ht="15.6" x14ac:dyDescent="0.3">
      <c r="B2" s="261" t="str">
        <f>'FormsList&amp;FilerInfo'!B2</f>
        <v>Pacific Gas &amp; Electric Co.</v>
      </c>
      <c r="C2" s="262"/>
      <c r="D2" s="262"/>
      <c r="E2" s="262"/>
      <c r="F2" s="262"/>
      <c r="G2" s="262"/>
      <c r="H2" s="262"/>
      <c r="I2" s="262"/>
      <c r="J2" s="262"/>
    </row>
    <row r="3" spans="2:10" s="94" customFormat="1" ht="13.2" x14ac:dyDescent="0.25">
      <c r="B3" s="263"/>
      <c r="C3" s="263"/>
      <c r="D3" s="263"/>
      <c r="E3" s="263"/>
      <c r="F3" s="263"/>
      <c r="G3" s="263"/>
      <c r="H3" s="263"/>
      <c r="I3" s="263"/>
      <c r="J3" s="263"/>
    </row>
    <row r="4" spans="2:10" s="93" customFormat="1" ht="20.100000000000001" customHeight="1" x14ac:dyDescent="0.25">
      <c r="B4" s="265" t="s">
        <v>53</v>
      </c>
      <c r="C4" s="265"/>
      <c r="D4" s="265"/>
      <c r="E4" s="265"/>
      <c r="F4" s="265"/>
      <c r="G4" s="265"/>
      <c r="H4" s="265"/>
      <c r="I4" s="265"/>
      <c r="J4" s="265"/>
    </row>
    <row r="5" spans="2:10" s="94" customFormat="1" ht="13.2" x14ac:dyDescent="0.25">
      <c r="B5" s="264" t="s">
        <v>54</v>
      </c>
      <c r="C5" s="264"/>
      <c r="D5" s="264"/>
      <c r="E5" s="264"/>
      <c r="F5" s="264"/>
      <c r="G5" s="264"/>
      <c r="H5" s="264"/>
      <c r="I5" s="264"/>
      <c r="J5" s="264"/>
    </row>
    <row r="6" spans="2:10" s="93" customFormat="1" ht="15.6" x14ac:dyDescent="0.25">
      <c r="B6" s="182"/>
      <c r="C6" s="182"/>
      <c r="D6" s="182"/>
      <c r="E6" s="182"/>
      <c r="F6" s="182"/>
      <c r="G6" s="182"/>
      <c r="H6" s="182"/>
      <c r="I6" s="182"/>
      <c r="J6" s="182"/>
    </row>
    <row r="7" spans="2:10" ht="18.75" customHeight="1" x14ac:dyDescent="0.25">
      <c r="E7" s="114" t="s">
        <v>42</v>
      </c>
    </row>
    <row r="8" spans="2:10" ht="20.399999999999999" x14ac:dyDescent="0.2">
      <c r="B8" s="96" t="s">
        <v>43</v>
      </c>
      <c r="C8" s="97" t="s">
        <v>44</v>
      </c>
      <c r="D8" s="97" t="s">
        <v>45</v>
      </c>
      <c r="E8" s="97" t="s">
        <v>46</v>
      </c>
      <c r="F8" s="97" t="s">
        <v>47</v>
      </c>
      <c r="G8" s="97" t="s">
        <v>48</v>
      </c>
      <c r="H8" s="98" t="s">
        <v>49</v>
      </c>
      <c r="I8" s="98" t="s">
        <v>50</v>
      </c>
      <c r="J8" s="99" t="s">
        <v>51</v>
      </c>
    </row>
    <row r="9" spans="2:10" x14ac:dyDescent="0.2">
      <c r="B9" s="100">
        <v>2023</v>
      </c>
      <c r="C9" s="108"/>
      <c r="D9" s="108"/>
      <c r="E9" s="108"/>
      <c r="F9" s="108"/>
      <c r="G9" s="108"/>
      <c r="H9" s="108"/>
      <c r="I9" s="108"/>
      <c r="J9" s="108">
        <f>SUM(C9,D9,E9,F9,G9,H9,I9)</f>
        <v>0</v>
      </c>
    </row>
    <row r="10" spans="2:10" x14ac:dyDescent="0.2">
      <c r="B10" s="100">
        <v>2024</v>
      </c>
      <c r="C10" s="108"/>
      <c r="D10" s="108"/>
      <c r="E10" s="108"/>
      <c r="F10" s="108"/>
      <c r="G10" s="108"/>
      <c r="H10" s="108"/>
      <c r="I10" s="108"/>
      <c r="J10" s="108">
        <f>SUM(C10,D10,E10,F10,G10,H10,I10)</f>
        <v>0</v>
      </c>
    </row>
    <row r="11" spans="2:10" x14ac:dyDescent="0.2">
      <c r="B11" s="100">
        <v>2025</v>
      </c>
      <c r="C11" s="101"/>
      <c r="D11" s="101"/>
      <c r="E11" s="101"/>
      <c r="F11" s="101"/>
      <c r="G11" s="101"/>
      <c r="H11" s="101"/>
      <c r="I11" s="101"/>
      <c r="J11" s="101">
        <f>SUM(C11,D11,E11,F11,G11,H11,I11)</f>
        <v>0</v>
      </c>
    </row>
    <row r="12" spans="2:10" x14ac:dyDescent="0.2">
      <c r="B12" s="100">
        <v>2026</v>
      </c>
      <c r="C12" s="101"/>
      <c r="D12" s="101"/>
      <c r="E12" s="101"/>
      <c r="F12" s="101"/>
      <c r="G12" s="101"/>
      <c r="H12" s="101"/>
      <c r="I12" s="101"/>
      <c r="J12" s="101">
        <f t="shared" ref="J12:J22" si="0">SUM(C12,D12,E12,F12,G12,H12,I12)</f>
        <v>0</v>
      </c>
    </row>
    <row r="13" spans="2:10" x14ac:dyDescent="0.2">
      <c r="B13" s="100">
        <v>2027</v>
      </c>
      <c r="C13" s="101"/>
      <c r="D13" s="101"/>
      <c r="E13" s="101"/>
      <c r="F13" s="101"/>
      <c r="G13" s="101"/>
      <c r="H13" s="101"/>
      <c r="I13" s="101"/>
      <c r="J13" s="101">
        <f t="shared" si="0"/>
        <v>0</v>
      </c>
    </row>
    <row r="14" spans="2:10" x14ac:dyDescent="0.2">
      <c r="B14" s="100">
        <v>2028</v>
      </c>
      <c r="C14" s="101"/>
      <c r="D14" s="101"/>
      <c r="E14" s="101"/>
      <c r="F14" s="101"/>
      <c r="G14" s="101"/>
      <c r="H14" s="101"/>
      <c r="I14" s="101"/>
      <c r="J14" s="101">
        <f t="shared" si="0"/>
        <v>0</v>
      </c>
    </row>
    <row r="15" spans="2:10" x14ac:dyDescent="0.2">
      <c r="B15" s="100">
        <v>2029</v>
      </c>
      <c r="C15" s="101"/>
      <c r="D15" s="101"/>
      <c r="E15" s="101"/>
      <c r="F15" s="101"/>
      <c r="G15" s="101"/>
      <c r="H15" s="101"/>
      <c r="I15" s="101"/>
      <c r="J15" s="101">
        <f t="shared" si="0"/>
        <v>0</v>
      </c>
    </row>
    <row r="16" spans="2:10" x14ac:dyDescent="0.2">
      <c r="B16" s="100">
        <v>2030</v>
      </c>
      <c r="C16" s="101"/>
      <c r="D16" s="101"/>
      <c r="E16" s="101"/>
      <c r="F16" s="101"/>
      <c r="G16" s="101"/>
      <c r="H16" s="101"/>
      <c r="I16" s="101"/>
      <c r="J16" s="101">
        <f t="shared" si="0"/>
        <v>0</v>
      </c>
    </row>
    <row r="17" spans="2:10" x14ac:dyDescent="0.2">
      <c r="B17" s="100">
        <v>2031</v>
      </c>
      <c r="C17" s="101"/>
      <c r="D17" s="101"/>
      <c r="E17" s="101"/>
      <c r="F17" s="101"/>
      <c r="G17" s="101"/>
      <c r="H17" s="101"/>
      <c r="I17" s="101"/>
      <c r="J17" s="101">
        <f t="shared" si="0"/>
        <v>0</v>
      </c>
    </row>
    <row r="18" spans="2:10" x14ac:dyDescent="0.2">
      <c r="B18" s="100">
        <v>2032</v>
      </c>
      <c r="C18" s="101"/>
      <c r="D18" s="101"/>
      <c r="E18" s="101"/>
      <c r="F18" s="101"/>
      <c r="G18" s="101"/>
      <c r="H18" s="101"/>
      <c r="I18" s="101"/>
      <c r="J18" s="101">
        <f t="shared" si="0"/>
        <v>0</v>
      </c>
    </row>
    <row r="19" spans="2:10" x14ac:dyDescent="0.2">
      <c r="B19" s="100">
        <v>2033</v>
      </c>
      <c r="C19" s="101"/>
      <c r="D19" s="101"/>
      <c r="E19" s="101"/>
      <c r="F19" s="101"/>
      <c r="G19" s="101"/>
      <c r="H19" s="101"/>
      <c r="I19" s="101"/>
      <c r="J19" s="101">
        <f t="shared" si="0"/>
        <v>0</v>
      </c>
    </row>
    <row r="20" spans="2:10" x14ac:dyDescent="0.2">
      <c r="B20" s="100">
        <v>2034</v>
      </c>
      <c r="C20" s="101"/>
      <c r="D20" s="101"/>
      <c r="E20" s="101"/>
      <c r="F20" s="101"/>
      <c r="G20" s="101"/>
      <c r="H20" s="101"/>
      <c r="I20" s="101"/>
      <c r="J20" s="101">
        <f t="shared" si="0"/>
        <v>0</v>
      </c>
    </row>
    <row r="21" spans="2:10" x14ac:dyDescent="0.2">
      <c r="B21" s="100">
        <v>2035</v>
      </c>
      <c r="C21" s="101"/>
      <c r="D21" s="101"/>
      <c r="E21" s="101"/>
      <c r="F21" s="101"/>
      <c r="G21" s="101"/>
      <c r="H21" s="101"/>
      <c r="I21" s="101"/>
      <c r="J21" s="101">
        <f t="shared" si="0"/>
        <v>0</v>
      </c>
    </row>
    <row r="22" spans="2:10" x14ac:dyDescent="0.2">
      <c r="B22" s="100">
        <v>2036</v>
      </c>
      <c r="C22" s="101"/>
      <c r="D22" s="101"/>
      <c r="E22" s="101"/>
      <c r="F22" s="101"/>
      <c r="G22" s="101"/>
      <c r="H22" s="101"/>
      <c r="I22" s="101"/>
      <c r="J22" s="101">
        <f t="shared" si="0"/>
        <v>0</v>
      </c>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 right="0" top="0" bottom="0" header="0" footer="0"/>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 right="0" top="0" bottom="0" header="0" footer="0"/>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 right="0" top="0" bottom="0" header="0" footer="0"/>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 right="0" top="0" bottom="0" header="0" footer="0"/>
      <pageSetup scale="84" orientation="landscape" r:id="rId4"/>
      <headerFooter alignWithMargins="0">
        <oddFooter>&amp;R&amp;A</oddFooter>
      </headerFooter>
    </customSheetView>
  </customSheetViews>
  <mergeCells count="5">
    <mergeCell ref="B1:J1"/>
    <mergeCell ref="B2:J2"/>
    <mergeCell ref="B3:J3"/>
    <mergeCell ref="B4:J4"/>
    <mergeCell ref="B5:J5"/>
  </mergeCells>
  <printOptions horizontalCentered="1" gridLinesSet="0"/>
  <pageMargins left="0.25" right="0.25" top="0.75" bottom="0.75" header="0.5" footer="0.5"/>
  <pageSetup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J21"/>
  <sheetViews>
    <sheetView showGridLines="0" zoomScaleNormal="100" workbookViewId="0">
      <selection activeCell="J8" sqref="J8"/>
    </sheetView>
  </sheetViews>
  <sheetFormatPr defaultColWidth="8.7109375" defaultRowHeight="10.199999999999999" x14ac:dyDescent="0.2"/>
  <cols>
    <col min="1" max="1" width="1.7109375" style="95" customWidth="1"/>
    <col min="2" max="2" width="6" style="95" bestFit="1" customWidth="1"/>
    <col min="3" max="10" width="15.7109375" style="95" customWidth="1"/>
    <col min="11" max="16384" width="8.7109375" style="95"/>
  </cols>
  <sheetData>
    <row r="1" spans="2:10" s="93" customFormat="1" ht="15.6" x14ac:dyDescent="0.3">
      <c r="B1" s="260" t="s">
        <v>55</v>
      </c>
      <c r="C1" s="260"/>
      <c r="D1" s="260"/>
      <c r="E1" s="260"/>
      <c r="F1" s="260"/>
      <c r="G1" s="260"/>
      <c r="H1" s="260"/>
      <c r="I1" s="260"/>
      <c r="J1" s="260"/>
    </row>
    <row r="2" spans="2:10" s="94" customFormat="1" ht="15.6" x14ac:dyDescent="0.3">
      <c r="B2" s="261" t="str">
        <f>'FormsList&amp;FilerInfo'!B2</f>
        <v>Pacific Gas &amp; Electric Co.</v>
      </c>
      <c r="C2" s="262"/>
      <c r="D2" s="262"/>
      <c r="E2" s="262"/>
      <c r="F2" s="262"/>
      <c r="G2" s="262"/>
      <c r="H2" s="262"/>
      <c r="I2" s="262"/>
      <c r="J2" s="262"/>
    </row>
    <row r="3" spans="2:10" s="94" customFormat="1" ht="13.2" x14ac:dyDescent="0.25">
      <c r="B3" s="263"/>
      <c r="C3" s="263"/>
      <c r="D3" s="263"/>
      <c r="E3" s="263"/>
      <c r="F3" s="263"/>
      <c r="G3" s="263"/>
      <c r="H3" s="263"/>
      <c r="I3" s="263"/>
      <c r="J3" s="263"/>
    </row>
    <row r="4" spans="2:10" s="93" customFormat="1" ht="20.100000000000001" customHeight="1" x14ac:dyDescent="0.3">
      <c r="B4" s="262" t="s">
        <v>56</v>
      </c>
      <c r="C4" s="262"/>
      <c r="D4" s="262"/>
      <c r="E4" s="262"/>
      <c r="F4" s="262"/>
      <c r="G4" s="262"/>
      <c r="H4" s="262"/>
      <c r="I4" s="262"/>
      <c r="J4" s="262"/>
    </row>
    <row r="5" spans="2:10" ht="13.2" x14ac:dyDescent="0.25">
      <c r="B5" s="263" t="s">
        <v>54</v>
      </c>
      <c r="C5" s="263"/>
      <c r="D5" s="263"/>
      <c r="E5" s="263"/>
      <c r="F5" s="263"/>
      <c r="G5" s="263"/>
      <c r="H5" s="263"/>
      <c r="I5" s="263"/>
      <c r="J5" s="263"/>
    </row>
    <row r="6" spans="2:10" ht="13.2" x14ac:dyDescent="0.25">
      <c r="B6" s="102"/>
      <c r="C6" s="102"/>
      <c r="D6" s="102"/>
      <c r="E6" s="102"/>
      <c r="F6" s="102"/>
      <c r="G6" s="102"/>
      <c r="H6" s="102"/>
      <c r="I6" s="103"/>
      <c r="J6" s="103"/>
    </row>
    <row r="7" spans="2:10" ht="68.25" customHeight="1" x14ac:dyDescent="0.2">
      <c r="B7" s="104" t="s">
        <v>43</v>
      </c>
      <c r="C7" s="105" t="s">
        <v>57</v>
      </c>
      <c r="D7" s="105" t="s">
        <v>58</v>
      </c>
      <c r="E7" s="105" t="s">
        <v>59</v>
      </c>
      <c r="F7" s="105" t="s">
        <v>60</v>
      </c>
      <c r="G7" s="105" t="s">
        <v>61</v>
      </c>
      <c r="H7" s="105" t="s">
        <v>62</v>
      </c>
      <c r="I7" s="105" t="s">
        <v>63</v>
      </c>
      <c r="J7" s="104" t="s">
        <v>56</v>
      </c>
    </row>
    <row r="8" spans="2:10" x14ac:dyDescent="0.2">
      <c r="B8" s="100">
        <v>2023</v>
      </c>
      <c r="C8" s="108">
        <v>0</v>
      </c>
      <c r="D8" s="108"/>
      <c r="E8" s="108"/>
      <c r="F8" s="108"/>
      <c r="G8" s="108">
        <f t="shared" ref="G8:G9" si="0">SUM(C8:F8)</f>
        <v>0</v>
      </c>
      <c r="H8" s="108"/>
      <c r="I8" s="108"/>
      <c r="J8" s="108">
        <f t="shared" ref="J8:J9" si="1">+G8+I8</f>
        <v>0</v>
      </c>
    </row>
    <row r="9" spans="2:10" x14ac:dyDescent="0.2">
      <c r="B9" s="100">
        <v>2024</v>
      </c>
      <c r="C9" s="108">
        <v>0</v>
      </c>
      <c r="D9" s="108"/>
      <c r="E9" s="108"/>
      <c r="F9" s="108"/>
      <c r="G9" s="108">
        <f t="shared" si="0"/>
        <v>0</v>
      </c>
      <c r="H9" s="108"/>
      <c r="I9" s="108"/>
      <c r="J9" s="108">
        <f t="shared" si="1"/>
        <v>0</v>
      </c>
    </row>
    <row r="10" spans="2:10" x14ac:dyDescent="0.2">
      <c r="B10" s="100">
        <v>2025</v>
      </c>
      <c r="C10" s="101">
        <v>0</v>
      </c>
      <c r="D10" s="106"/>
      <c r="E10" s="106"/>
      <c r="F10" s="106"/>
      <c r="G10" s="101">
        <f t="shared" ref="G10:G19" si="2">SUM(C10:F10)</f>
        <v>0</v>
      </c>
      <c r="H10" s="101"/>
      <c r="I10" s="101"/>
      <c r="J10" s="101">
        <f t="shared" ref="J10:J13" si="3">+G10+I10</f>
        <v>0</v>
      </c>
    </row>
    <row r="11" spans="2:10" x14ac:dyDescent="0.2">
      <c r="B11" s="100">
        <v>2026</v>
      </c>
      <c r="C11" s="101">
        <v>0</v>
      </c>
      <c r="D11" s="106"/>
      <c r="E11" s="106"/>
      <c r="F11" s="106"/>
      <c r="G11" s="101">
        <f t="shared" si="2"/>
        <v>0</v>
      </c>
      <c r="H11" s="101"/>
      <c r="I11" s="101"/>
      <c r="J11" s="101">
        <f t="shared" si="3"/>
        <v>0</v>
      </c>
    </row>
    <row r="12" spans="2:10" x14ac:dyDescent="0.2">
      <c r="B12" s="100">
        <v>2027</v>
      </c>
      <c r="C12" s="106">
        <v>0</v>
      </c>
      <c r="D12" s="106"/>
      <c r="E12" s="106"/>
      <c r="F12" s="106"/>
      <c r="G12" s="106">
        <f t="shared" si="2"/>
        <v>0</v>
      </c>
      <c r="H12" s="106"/>
      <c r="I12" s="106"/>
      <c r="J12" s="106">
        <f t="shared" si="3"/>
        <v>0</v>
      </c>
    </row>
    <row r="13" spans="2:10" x14ac:dyDescent="0.2">
      <c r="B13" s="100">
        <v>2028</v>
      </c>
      <c r="C13" s="101">
        <v>0</v>
      </c>
      <c r="D13" s="101"/>
      <c r="E13" s="101"/>
      <c r="F13" s="101"/>
      <c r="G13" s="101">
        <f t="shared" si="2"/>
        <v>0</v>
      </c>
      <c r="H13" s="101"/>
      <c r="I13" s="101"/>
      <c r="J13" s="101">
        <f t="shared" si="3"/>
        <v>0</v>
      </c>
    </row>
    <row r="14" spans="2:10" x14ac:dyDescent="0.2">
      <c r="B14" s="100">
        <v>2029</v>
      </c>
      <c r="C14" s="106">
        <v>0</v>
      </c>
      <c r="D14" s="106"/>
      <c r="E14" s="106"/>
      <c r="F14" s="106"/>
      <c r="G14" s="106">
        <f t="shared" si="2"/>
        <v>0</v>
      </c>
      <c r="H14" s="106"/>
      <c r="I14" s="106"/>
      <c r="J14" s="106">
        <f t="shared" ref="J14:J19" si="4">+G14+I14</f>
        <v>0</v>
      </c>
    </row>
    <row r="15" spans="2:10" x14ac:dyDescent="0.2">
      <c r="B15" s="100">
        <v>2030</v>
      </c>
      <c r="C15" s="101">
        <v>0</v>
      </c>
      <c r="D15" s="101"/>
      <c r="E15" s="101"/>
      <c r="F15" s="101"/>
      <c r="G15" s="101">
        <f t="shared" si="2"/>
        <v>0</v>
      </c>
      <c r="H15" s="101"/>
      <c r="I15" s="101"/>
      <c r="J15" s="101">
        <f t="shared" si="4"/>
        <v>0</v>
      </c>
    </row>
    <row r="16" spans="2:10" x14ac:dyDescent="0.2">
      <c r="B16" s="100">
        <v>2031</v>
      </c>
      <c r="C16" s="106">
        <v>0</v>
      </c>
      <c r="D16" s="106"/>
      <c r="E16" s="106"/>
      <c r="F16" s="106"/>
      <c r="G16" s="106">
        <f t="shared" si="2"/>
        <v>0</v>
      </c>
      <c r="H16" s="106"/>
      <c r="I16" s="106"/>
      <c r="J16" s="106">
        <f t="shared" si="4"/>
        <v>0</v>
      </c>
    </row>
    <row r="17" spans="2:10" x14ac:dyDescent="0.2">
      <c r="B17" s="100">
        <v>2032</v>
      </c>
      <c r="C17" s="101">
        <v>0</v>
      </c>
      <c r="D17" s="101"/>
      <c r="E17" s="101"/>
      <c r="F17" s="101"/>
      <c r="G17" s="101">
        <f t="shared" si="2"/>
        <v>0</v>
      </c>
      <c r="H17" s="101"/>
      <c r="I17" s="101"/>
      <c r="J17" s="101">
        <f t="shared" si="4"/>
        <v>0</v>
      </c>
    </row>
    <row r="18" spans="2:10" x14ac:dyDescent="0.2">
      <c r="B18" s="100">
        <v>2033</v>
      </c>
      <c r="C18" s="101">
        <v>0</v>
      </c>
      <c r="D18" s="101"/>
      <c r="E18" s="101"/>
      <c r="F18" s="101"/>
      <c r="G18" s="101">
        <f t="shared" si="2"/>
        <v>0</v>
      </c>
      <c r="H18" s="101"/>
      <c r="I18" s="101"/>
      <c r="J18" s="101">
        <f t="shared" si="4"/>
        <v>0</v>
      </c>
    </row>
    <row r="19" spans="2:10" x14ac:dyDescent="0.2">
      <c r="B19" s="100">
        <v>2034</v>
      </c>
      <c r="C19" s="101">
        <v>0</v>
      </c>
      <c r="D19" s="101"/>
      <c r="E19" s="101"/>
      <c r="F19" s="101"/>
      <c r="G19" s="101">
        <f t="shared" si="2"/>
        <v>0</v>
      </c>
      <c r="H19" s="101"/>
      <c r="I19" s="101"/>
      <c r="J19" s="101">
        <f t="shared" si="4"/>
        <v>0</v>
      </c>
    </row>
    <row r="20" spans="2:10" x14ac:dyDescent="0.2">
      <c r="B20" s="100">
        <v>2035</v>
      </c>
      <c r="C20" s="101">
        <v>0</v>
      </c>
      <c r="D20" s="101"/>
      <c r="E20" s="101"/>
      <c r="F20" s="101"/>
      <c r="G20" s="101">
        <f t="shared" ref="G20:G21" si="5">SUM(C20:F20)</f>
        <v>0</v>
      </c>
      <c r="H20" s="101"/>
      <c r="I20" s="101"/>
      <c r="J20" s="101">
        <f t="shared" ref="J20:J21" si="6">+G20+I20</f>
        <v>0</v>
      </c>
    </row>
    <row r="21" spans="2:10" x14ac:dyDescent="0.2">
      <c r="B21" s="100">
        <v>2036</v>
      </c>
      <c r="C21" s="101">
        <v>0</v>
      </c>
      <c r="D21" s="101"/>
      <c r="E21" s="101"/>
      <c r="F21" s="101"/>
      <c r="G21" s="101">
        <f t="shared" si="5"/>
        <v>0</v>
      </c>
      <c r="H21" s="101"/>
      <c r="I21" s="101"/>
      <c r="J21" s="101">
        <f t="shared" si="6"/>
        <v>0</v>
      </c>
    </row>
  </sheetData>
  <customSheetViews>
    <customSheetView guid="{64245E33-E577-4C25-9B98-21C112E84FF6}" scale="75" showPageBreaks="1" showGridLines="0" fitToPage="1" printArea="1">
      <selection activeCell="M44" sqref="M44"/>
      <pageMargins left="0" right="0" top="0" bottom="0" header="0" footer="0"/>
      <pageSetup scale="93" orientation="landscape" r:id="rId1"/>
      <headerFooter alignWithMargins="0">
        <oddFooter>&amp;R&amp;A</oddFooter>
      </headerFooter>
    </customSheetView>
    <customSheetView guid="{2C54E754-4594-47E3-AFE9-B28C28B63E5C}" scale="75" showGridLines="0" fitToPage="1">
      <selection activeCell="M44" sqref="M44"/>
      <pageMargins left="0" right="0" top="0" bottom="0" header="0" footer="0"/>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Y12" sqref="Y12"/>
      <pageMargins left="0" right="0" top="0" bottom="0" header="0" footer="0"/>
      <pageSetup scale="93" orientation="landscape" r:id="rId4"/>
      <headerFooter alignWithMargins="0">
        <oddFooter>&amp;R&amp;A</oddFooter>
      </headerFooter>
    </customSheetView>
  </customSheetViews>
  <mergeCells count="5">
    <mergeCell ref="B5:J5"/>
    <mergeCell ref="B1:J1"/>
    <mergeCell ref="B2:J2"/>
    <mergeCell ref="B3:J3"/>
    <mergeCell ref="B4:J4"/>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K23"/>
  <sheetViews>
    <sheetView showGridLines="0" zoomScaleNormal="100" workbookViewId="0">
      <selection activeCell="K10" sqref="K10"/>
    </sheetView>
  </sheetViews>
  <sheetFormatPr defaultColWidth="8.7109375" defaultRowHeight="10.199999999999999" x14ac:dyDescent="0.2"/>
  <cols>
    <col min="1" max="1" width="1.7109375" customWidth="1"/>
    <col min="2" max="2" width="10.140625" customWidth="1"/>
    <col min="3" max="11" width="15.7109375" customWidth="1"/>
  </cols>
  <sheetData>
    <row r="1" spans="2:11" s="14" customFormat="1" ht="15.6" x14ac:dyDescent="0.3">
      <c r="B1" s="269" t="s">
        <v>64</v>
      </c>
      <c r="C1" s="269"/>
      <c r="D1" s="269"/>
      <c r="E1" s="269"/>
      <c r="F1" s="269"/>
      <c r="G1" s="269"/>
      <c r="H1" s="269"/>
      <c r="I1" s="269"/>
      <c r="J1" s="269"/>
      <c r="K1" s="269"/>
    </row>
    <row r="2" spans="2:11" ht="15.6" x14ac:dyDescent="0.3">
      <c r="B2" s="270" t="str">
        <f>'FormsList&amp;FilerInfo'!B2</f>
        <v>Pacific Gas &amp; Electric Co.</v>
      </c>
      <c r="C2" s="270"/>
      <c r="D2" s="270"/>
      <c r="E2" s="270"/>
      <c r="F2" s="270"/>
      <c r="G2" s="270"/>
      <c r="H2" s="270"/>
      <c r="I2" s="270"/>
      <c r="J2" s="270"/>
      <c r="K2" s="270"/>
    </row>
    <row r="3" spans="2:11" ht="13.2" x14ac:dyDescent="0.25">
      <c r="B3" s="184"/>
      <c r="C3" s="183"/>
      <c r="D3" s="183"/>
      <c r="E3" s="183"/>
      <c r="F3" s="183"/>
      <c r="G3" s="183"/>
      <c r="H3" s="183"/>
      <c r="I3" s="183"/>
      <c r="J3" s="183"/>
      <c r="K3" s="183"/>
    </row>
    <row r="4" spans="2:11" ht="13.2" x14ac:dyDescent="0.25">
      <c r="B4" s="184"/>
      <c r="C4" s="183"/>
      <c r="D4" s="183"/>
      <c r="E4" s="183"/>
      <c r="F4" s="183"/>
      <c r="G4" s="183"/>
      <c r="H4" s="183"/>
      <c r="I4" s="183"/>
      <c r="J4" s="183"/>
      <c r="K4" s="183"/>
    </row>
    <row r="5" spans="2:11" s="14" customFormat="1" ht="20.100000000000001" customHeight="1" x14ac:dyDescent="0.25">
      <c r="B5" s="267" t="s">
        <v>65</v>
      </c>
      <c r="C5" s="267"/>
      <c r="D5" s="267"/>
      <c r="E5" s="267"/>
      <c r="F5" s="267"/>
      <c r="G5" s="267"/>
      <c r="H5" s="267"/>
      <c r="I5" s="267"/>
      <c r="J5" s="267"/>
      <c r="K5" s="267"/>
    </row>
    <row r="6" spans="2:11" ht="13.2" x14ac:dyDescent="0.25">
      <c r="B6" s="268" t="s">
        <v>66</v>
      </c>
      <c r="C6" s="268"/>
      <c r="D6" s="268"/>
      <c r="E6" s="268"/>
      <c r="F6" s="268"/>
      <c r="G6" s="268"/>
      <c r="H6" s="268"/>
      <c r="I6" s="268"/>
      <c r="J6" s="268"/>
      <c r="K6" s="268"/>
    </row>
    <row r="7" spans="2:11" ht="20.100000000000001" customHeight="1" x14ac:dyDescent="0.3">
      <c r="B7" s="185"/>
      <c r="C7" s="185"/>
      <c r="D7" s="185"/>
      <c r="E7" s="185"/>
      <c r="F7" s="185"/>
      <c r="G7" s="185"/>
      <c r="H7" s="185"/>
      <c r="I7" s="185"/>
      <c r="J7" s="185"/>
      <c r="K7" s="185"/>
    </row>
    <row r="8" spans="2:11" ht="13.2" x14ac:dyDescent="0.25">
      <c r="B8" s="266" t="s">
        <v>67</v>
      </c>
      <c r="C8" s="266"/>
      <c r="D8" s="266"/>
      <c r="E8" s="266"/>
      <c r="F8" s="266"/>
      <c r="G8" s="266"/>
      <c r="H8" s="266"/>
      <c r="I8" s="266"/>
      <c r="J8" s="266"/>
      <c r="K8" s="266"/>
    </row>
    <row r="9" spans="2:11" ht="39" customHeight="1" x14ac:dyDescent="0.2">
      <c r="B9" s="121" t="s">
        <v>43</v>
      </c>
      <c r="C9" s="121" t="s">
        <v>44</v>
      </c>
      <c r="D9" s="121" t="s">
        <v>45</v>
      </c>
      <c r="E9" s="122" t="s">
        <v>46</v>
      </c>
      <c r="F9" s="122" t="s">
        <v>68</v>
      </c>
      <c r="G9" s="122" t="s">
        <v>48</v>
      </c>
      <c r="H9" s="122" t="s">
        <v>50</v>
      </c>
      <c r="I9" s="122" t="s">
        <v>69</v>
      </c>
      <c r="J9" s="122" t="s">
        <v>63</v>
      </c>
      <c r="K9" s="13" t="s">
        <v>70</v>
      </c>
    </row>
    <row r="10" spans="2:11" x14ac:dyDescent="0.2">
      <c r="B10" s="100">
        <v>2023</v>
      </c>
      <c r="C10" s="120"/>
      <c r="D10" s="120"/>
      <c r="E10" s="120"/>
      <c r="F10" s="120"/>
      <c r="G10" s="120"/>
      <c r="H10" s="120"/>
      <c r="I10" s="120"/>
      <c r="J10" s="120"/>
      <c r="K10" s="109">
        <f>SUM(C10:J10)</f>
        <v>0</v>
      </c>
    </row>
    <row r="11" spans="2:11" x14ac:dyDescent="0.2">
      <c r="B11" s="100">
        <v>2024</v>
      </c>
      <c r="C11" s="120"/>
      <c r="D11" s="120"/>
      <c r="E11" s="120"/>
      <c r="F11" s="120"/>
      <c r="G11" s="120"/>
      <c r="H11" s="120"/>
      <c r="I11" s="120"/>
      <c r="J11" s="120"/>
      <c r="K11" s="109">
        <f t="shared" ref="K11:K23" si="0">SUM(C11:J11)</f>
        <v>0</v>
      </c>
    </row>
    <row r="12" spans="2:11" x14ac:dyDescent="0.2">
      <c r="B12" s="100">
        <v>2025</v>
      </c>
      <c r="C12" s="12"/>
      <c r="D12" s="12"/>
      <c r="E12" s="12"/>
      <c r="F12" s="12"/>
      <c r="G12" s="12"/>
      <c r="H12" s="12"/>
      <c r="I12" s="12"/>
      <c r="J12" s="12"/>
      <c r="K12" s="109">
        <f t="shared" si="0"/>
        <v>0</v>
      </c>
    </row>
    <row r="13" spans="2:11" x14ac:dyDescent="0.2">
      <c r="B13" s="100">
        <v>2026</v>
      </c>
      <c r="C13" s="3"/>
      <c r="D13" s="3"/>
      <c r="E13" s="3"/>
      <c r="F13" s="3"/>
      <c r="G13" s="3"/>
      <c r="H13" s="3"/>
      <c r="I13" s="3"/>
      <c r="J13" s="3"/>
      <c r="K13" s="109">
        <f t="shared" si="0"/>
        <v>0</v>
      </c>
    </row>
    <row r="14" spans="2:11" x14ac:dyDescent="0.2">
      <c r="B14" s="100">
        <v>2027</v>
      </c>
      <c r="C14" s="12"/>
      <c r="D14" s="12"/>
      <c r="E14" s="12"/>
      <c r="F14" s="12"/>
      <c r="G14" s="12"/>
      <c r="H14" s="12"/>
      <c r="I14" s="12"/>
      <c r="J14" s="12"/>
      <c r="K14" s="109">
        <f t="shared" si="0"/>
        <v>0</v>
      </c>
    </row>
    <row r="15" spans="2:11" x14ac:dyDescent="0.2">
      <c r="B15" s="100">
        <v>2028</v>
      </c>
      <c r="C15" s="3"/>
      <c r="D15" s="3"/>
      <c r="E15" s="3"/>
      <c r="F15" s="3"/>
      <c r="G15" s="3"/>
      <c r="H15" s="3"/>
      <c r="I15" s="3"/>
      <c r="J15" s="3"/>
      <c r="K15" s="109">
        <f t="shared" si="0"/>
        <v>0</v>
      </c>
    </row>
    <row r="16" spans="2:11" x14ac:dyDescent="0.2">
      <c r="B16" s="100">
        <v>2029</v>
      </c>
      <c r="C16" s="12"/>
      <c r="D16" s="12"/>
      <c r="E16" s="12"/>
      <c r="F16" s="12"/>
      <c r="G16" s="12"/>
      <c r="H16" s="12"/>
      <c r="I16" s="12"/>
      <c r="J16" s="12"/>
      <c r="K16" s="109">
        <f t="shared" si="0"/>
        <v>0</v>
      </c>
    </row>
    <row r="17" spans="2:11" x14ac:dyDescent="0.2">
      <c r="B17" s="100">
        <v>2030</v>
      </c>
      <c r="C17" s="3"/>
      <c r="D17" s="3"/>
      <c r="E17" s="3"/>
      <c r="F17" s="3"/>
      <c r="G17" s="3"/>
      <c r="H17" s="3"/>
      <c r="I17" s="3"/>
      <c r="J17" s="3"/>
      <c r="K17" s="109">
        <f t="shared" si="0"/>
        <v>0</v>
      </c>
    </row>
    <row r="18" spans="2:11" x14ac:dyDescent="0.2">
      <c r="B18" s="100">
        <v>2031</v>
      </c>
      <c r="C18" s="12"/>
      <c r="D18" s="12"/>
      <c r="E18" s="12"/>
      <c r="F18" s="12"/>
      <c r="G18" s="12"/>
      <c r="H18" s="12"/>
      <c r="I18" s="12"/>
      <c r="J18" s="12"/>
      <c r="K18" s="109">
        <f t="shared" si="0"/>
        <v>0</v>
      </c>
    </row>
    <row r="19" spans="2:11" x14ac:dyDescent="0.2">
      <c r="B19" s="100">
        <v>2032</v>
      </c>
      <c r="C19" s="3"/>
      <c r="D19" s="3"/>
      <c r="E19" s="3"/>
      <c r="F19" s="3"/>
      <c r="G19" s="3"/>
      <c r="H19" s="3"/>
      <c r="I19" s="3"/>
      <c r="J19" s="3"/>
      <c r="K19" s="109">
        <f t="shared" si="0"/>
        <v>0</v>
      </c>
    </row>
    <row r="20" spans="2:11" x14ac:dyDescent="0.2">
      <c r="B20" s="100">
        <v>2033</v>
      </c>
      <c r="C20" s="3"/>
      <c r="D20" s="3"/>
      <c r="E20" s="3"/>
      <c r="F20" s="3"/>
      <c r="G20" s="3"/>
      <c r="H20" s="3"/>
      <c r="I20" s="3"/>
      <c r="J20" s="3"/>
      <c r="K20" s="109">
        <f t="shared" si="0"/>
        <v>0</v>
      </c>
    </row>
    <row r="21" spans="2:11" x14ac:dyDescent="0.2">
      <c r="B21" s="100">
        <v>2034</v>
      </c>
      <c r="C21" s="3"/>
      <c r="D21" s="3"/>
      <c r="E21" s="3"/>
      <c r="F21" s="3"/>
      <c r="G21" s="3"/>
      <c r="H21" s="3"/>
      <c r="I21" s="3"/>
      <c r="J21" s="3"/>
      <c r="K21" s="109">
        <f t="shared" si="0"/>
        <v>0</v>
      </c>
    </row>
    <row r="22" spans="2:11" x14ac:dyDescent="0.2">
      <c r="B22" s="100">
        <v>2035</v>
      </c>
      <c r="C22" s="3"/>
      <c r="D22" s="3"/>
      <c r="E22" s="3"/>
      <c r="F22" s="3"/>
      <c r="G22" s="3"/>
      <c r="H22" s="3"/>
      <c r="I22" s="3"/>
      <c r="J22" s="3"/>
      <c r="K22" s="109">
        <f t="shared" si="0"/>
        <v>0</v>
      </c>
    </row>
    <row r="23" spans="2:11" x14ac:dyDescent="0.2">
      <c r="B23" s="100">
        <v>2036</v>
      </c>
      <c r="C23" s="3"/>
      <c r="D23" s="3"/>
      <c r="E23" s="3"/>
      <c r="F23" s="3"/>
      <c r="G23" s="3"/>
      <c r="H23" s="3"/>
      <c r="I23" s="3"/>
      <c r="J23" s="3"/>
      <c r="K23" s="109">
        <f t="shared" si="0"/>
        <v>0</v>
      </c>
    </row>
  </sheetData>
  <customSheetViews>
    <customSheetView guid="{64245E33-E577-4C25-9B98-21C112E84FF6}" scale="75" showPageBreaks="1" showGridLines="0" fitToPage="1" printArea="1">
      <selection activeCell="E17" sqref="E17"/>
      <pageMargins left="0" right="0" top="0" bottom="0" header="0" footer="0"/>
      <pageSetup scale="77" orientation="landscape" r:id="rId1"/>
      <headerFooter alignWithMargins="0">
        <oddFooter>&amp;R&amp;A</oddFooter>
      </headerFooter>
    </customSheetView>
    <customSheetView guid="{2C54E754-4594-47E3-AFE9-B28C28B63E5C}" scale="75" showGridLines="0" fitToPage="1">
      <selection activeCell="E17" sqref="E17"/>
      <pageMargins left="0" right="0" top="0" bottom="0" header="0" footer="0"/>
      <pageSetup scale="77" orientation="landscape" r:id="rId2"/>
      <headerFooter alignWithMargins="0">
        <oddFooter>&amp;R&amp;A</oddFooter>
      </headerFooter>
    </customSheetView>
    <customSheetView guid="{DC437496-B10F-474B-8F6E-F19B4DA7C026}" scale="75" showPageBreaks="1" showGridLines="0" fitToPage="1" printArea="1">
      <selection activeCell="B49" sqref="B49"/>
      <pageMargins left="0" right="0" top="0" bottom="0" header="0" footer="0"/>
      <pageSetup scale="77" orientation="landscape" r:id="rId3"/>
      <headerFooter alignWithMargins="0">
        <oddFooter>&amp;R&amp;A</oddFooter>
      </headerFooter>
    </customSheetView>
    <customSheetView guid="{C3E70234-FA18-40E7-B25F-218A5F7D2EA2}" scale="75" showGridLines="0" fitToPage="1">
      <selection activeCell="B49" sqref="B49"/>
      <pageMargins left="0" right="0" top="0" bottom="0" header="0" footer="0"/>
      <pageSetup scale="77" orientation="landscape" r:id="rId4"/>
      <headerFooter alignWithMargins="0">
        <oddFooter>&amp;R&amp;A</oddFooter>
      </headerFooter>
    </customSheetView>
  </customSheetViews>
  <mergeCells count="5">
    <mergeCell ref="B8:K8"/>
    <mergeCell ref="B5:K5"/>
    <mergeCell ref="B6:K6"/>
    <mergeCell ref="B1:K1"/>
    <mergeCell ref="B2:K2"/>
  </mergeCells>
  <phoneticPr fontId="0" type="noConversion"/>
  <printOptions horizontalCentered="1" gridLinesSet="0"/>
  <pageMargins left="0.25" right="0.25" top="0.5" bottom="0.5" header="0.5" footer="0.5"/>
  <pageSetup orientation="landscape" r:id="rId5"/>
  <headerFooter alignWithMargins="0">
    <oddFooter>&amp;R&amp;A</oddFooter>
  </headerFooter>
  <ignoredErrors>
    <ignoredError sqref="K10:K23"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pageSetUpPr fitToPage="1"/>
  </sheetPr>
  <dimension ref="B1:L22"/>
  <sheetViews>
    <sheetView showGridLines="0" topLeftCell="A7" zoomScaleNormal="100" workbookViewId="0">
      <selection activeCell="K9" sqref="K9"/>
    </sheetView>
  </sheetViews>
  <sheetFormatPr defaultColWidth="8.7109375" defaultRowHeight="10.199999999999999" x14ac:dyDescent="0.2"/>
  <cols>
    <col min="1" max="1" width="1.7109375" customWidth="1"/>
    <col min="2" max="2" width="11" customWidth="1"/>
    <col min="3" max="3" width="16.42578125" customWidth="1"/>
    <col min="4" max="5" width="15.42578125" customWidth="1"/>
    <col min="6" max="7" width="16.140625" customWidth="1"/>
    <col min="8" max="11" width="14.7109375" customWidth="1"/>
    <col min="12" max="12" width="7" customWidth="1"/>
  </cols>
  <sheetData>
    <row r="1" spans="2:12" s="14" customFormat="1" ht="15.6" x14ac:dyDescent="0.3">
      <c r="B1" s="269" t="s">
        <v>71</v>
      </c>
      <c r="C1" s="269"/>
      <c r="D1" s="269"/>
      <c r="E1" s="269"/>
      <c r="F1" s="269"/>
      <c r="G1" s="269"/>
      <c r="H1" s="269"/>
      <c r="I1" s="269"/>
      <c r="J1" s="269"/>
      <c r="K1" s="269"/>
    </row>
    <row r="2" spans="2:12" s="7" customFormat="1" ht="15.6" x14ac:dyDescent="0.3">
      <c r="B2" s="270" t="str">
        <f>'FormsList&amp;FilerInfo'!B2</f>
        <v>Pacific Gas &amp; Electric Co.</v>
      </c>
      <c r="C2" s="273"/>
      <c r="D2" s="273"/>
      <c r="E2" s="273"/>
      <c r="F2" s="273"/>
      <c r="G2" s="273"/>
      <c r="H2" s="273"/>
      <c r="I2" s="273"/>
      <c r="J2" s="273"/>
      <c r="K2" s="273"/>
      <c r="L2" s="184"/>
    </row>
    <row r="3" spans="2:12" s="7" customFormat="1" ht="13.2" x14ac:dyDescent="0.25">
      <c r="B3" s="9"/>
      <c r="C3" s="9"/>
      <c r="D3" s="9"/>
      <c r="E3" s="9"/>
      <c r="F3" s="9"/>
      <c r="G3" s="9"/>
      <c r="H3" s="9"/>
      <c r="I3" s="9"/>
      <c r="J3" s="9"/>
      <c r="K3" s="9"/>
      <c r="L3" s="184"/>
    </row>
    <row r="4" spans="2:12" s="14" customFormat="1" ht="20.100000000000001" customHeight="1" x14ac:dyDescent="0.3">
      <c r="B4" s="273" t="s">
        <v>72</v>
      </c>
      <c r="C4" s="273"/>
      <c r="D4" s="273"/>
      <c r="E4" s="273"/>
      <c r="F4" s="273"/>
      <c r="G4" s="273"/>
      <c r="H4" s="273"/>
      <c r="I4" s="273"/>
      <c r="J4" s="273"/>
      <c r="K4" s="273"/>
      <c r="L4" s="185"/>
    </row>
    <row r="5" spans="2:12" ht="13.2" x14ac:dyDescent="0.25">
      <c r="B5" s="268" t="s">
        <v>66</v>
      </c>
      <c r="C5" s="268"/>
      <c r="D5" s="268"/>
      <c r="E5" s="268"/>
      <c r="F5" s="268"/>
      <c r="G5" s="268"/>
      <c r="H5" s="268"/>
      <c r="I5" s="268"/>
      <c r="J5" s="268"/>
      <c r="K5" s="268"/>
      <c r="L5" s="184"/>
    </row>
    <row r="6" spans="2:12" ht="13.2" x14ac:dyDescent="0.25">
      <c r="B6" s="6"/>
      <c r="C6" s="7"/>
      <c r="D6" s="7"/>
      <c r="E6" s="7"/>
      <c r="F6" s="7"/>
      <c r="G6" s="7"/>
      <c r="H6" s="7"/>
      <c r="I6" s="7"/>
      <c r="J6" s="7"/>
      <c r="K6" s="7"/>
    </row>
    <row r="7" spans="2:12" ht="45" customHeight="1" x14ac:dyDescent="0.2">
      <c r="B7" s="10" t="s">
        <v>43</v>
      </c>
      <c r="C7" s="13" t="s">
        <v>73</v>
      </c>
      <c r="D7" s="271" t="s">
        <v>74</v>
      </c>
      <c r="E7" s="272"/>
      <c r="F7" s="271" t="s">
        <v>75</v>
      </c>
      <c r="G7" s="272"/>
      <c r="H7" s="271" t="s">
        <v>76</v>
      </c>
      <c r="I7" s="272"/>
      <c r="J7" s="13" t="s">
        <v>77</v>
      </c>
      <c r="K7" s="13" t="s">
        <v>78</v>
      </c>
    </row>
    <row r="8" spans="2:12" ht="23.25" customHeight="1" x14ac:dyDescent="0.2">
      <c r="B8" s="10"/>
      <c r="C8" s="13"/>
      <c r="D8" s="13" t="s">
        <v>79</v>
      </c>
      <c r="E8" s="13" t="s">
        <v>80</v>
      </c>
      <c r="F8" s="13" t="s">
        <v>79</v>
      </c>
      <c r="G8" s="13" t="s">
        <v>80</v>
      </c>
      <c r="H8" s="13" t="s">
        <v>79</v>
      </c>
      <c r="I8" s="13" t="s">
        <v>80</v>
      </c>
      <c r="J8" s="13"/>
      <c r="K8" s="13"/>
    </row>
    <row r="9" spans="2:12" x14ac:dyDescent="0.2">
      <c r="B9" s="100">
        <v>2023</v>
      </c>
      <c r="C9" s="109">
        <f>'Form 1.3'!K10</f>
        <v>0</v>
      </c>
      <c r="D9" s="120"/>
      <c r="E9" s="120"/>
      <c r="F9" s="120"/>
      <c r="G9" s="120"/>
      <c r="H9" s="120"/>
      <c r="I9" s="120"/>
      <c r="J9" s="120"/>
      <c r="K9" s="120">
        <f t="shared" ref="K9:K14" si="0">SUM(C9:J9)</f>
        <v>0</v>
      </c>
    </row>
    <row r="10" spans="2:12" x14ac:dyDescent="0.2">
      <c r="B10" s="100">
        <v>2024</v>
      </c>
      <c r="C10" s="109">
        <f>'Form 1.3'!K11</f>
        <v>0</v>
      </c>
      <c r="D10" s="120"/>
      <c r="E10" s="120"/>
      <c r="F10" s="120"/>
      <c r="G10" s="120"/>
      <c r="H10" s="120"/>
      <c r="I10" s="120"/>
      <c r="J10" s="120"/>
      <c r="K10" s="120">
        <f t="shared" ref="K10" si="1">SUM(C10:J10)</f>
        <v>0</v>
      </c>
    </row>
    <row r="11" spans="2:12" x14ac:dyDescent="0.2">
      <c r="B11" s="100">
        <v>2025</v>
      </c>
      <c r="C11" s="12">
        <f>'Form 1.3'!K12</f>
        <v>0</v>
      </c>
      <c r="D11" s="12"/>
      <c r="E11" s="12"/>
      <c r="F11" s="12"/>
      <c r="G11" s="12"/>
      <c r="H11" s="12"/>
      <c r="I11" s="12"/>
      <c r="J11" s="12"/>
      <c r="K11" s="12">
        <f t="shared" si="0"/>
        <v>0</v>
      </c>
    </row>
    <row r="12" spans="2:12" x14ac:dyDescent="0.2">
      <c r="B12" s="100">
        <v>2026</v>
      </c>
      <c r="C12" s="3">
        <f>'Form 1.3'!K13</f>
        <v>0</v>
      </c>
      <c r="D12" s="3"/>
      <c r="E12" s="3"/>
      <c r="F12" s="3"/>
      <c r="G12" s="3"/>
      <c r="H12" s="3"/>
      <c r="I12" s="3"/>
      <c r="J12" s="3"/>
      <c r="K12" s="12">
        <f t="shared" si="0"/>
        <v>0</v>
      </c>
    </row>
    <row r="13" spans="2:12" x14ac:dyDescent="0.2">
      <c r="B13" s="100">
        <v>2027</v>
      </c>
      <c r="C13" s="12">
        <f>'Form 1.3'!K14</f>
        <v>0</v>
      </c>
      <c r="D13" s="12"/>
      <c r="E13" s="12"/>
      <c r="F13" s="12"/>
      <c r="G13" s="12"/>
      <c r="H13" s="12"/>
      <c r="I13" s="12"/>
      <c r="J13" s="12"/>
      <c r="K13" s="12">
        <f t="shared" si="0"/>
        <v>0</v>
      </c>
    </row>
    <row r="14" spans="2:12" x14ac:dyDescent="0.2">
      <c r="B14" s="100">
        <v>2028</v>
      </c>
      <c r="C14" s="3">
        <f>'Form 1.3'!K15</f>
        <v>0</v>
      </c>
      <c r="D14" s="3"/>
      <c r="E14" s="3"/>
      <c r="F14" s="3"/>
      <c r="G14" s="3"/>
      <c r="H14" s="3"/>
      <c r="I14" s="3"/>
      <c r="J14" s="3"/>
      <c r="K14" s="12">
        <f t="shared" si="0"/>
        <v>0</v>
      </c>
    </row>
    <row r="15" spans="2:12" x14ac:dyDescent="0.2">
      <c r="B15" s="100">
        <v>2029</v>
      </c>
      <c r="C15" s="12">
        <f>'Form 1.3'!K16</f>
        <v>0</v>
      </c>
      <c r="D15" s="12"/>
      <c r="E15" s="12"/>
      <c r="F15" s="12"/>
      <c r="G15" s="12"/>
      <c r="H15" s="12"/>
      <c r="I15" s="12"/>
      <c r="J15" s="12"/>
      <c r="K15" s="12">
        <f t="shared" ref="K15:K20" si="2">SUM(C15:J15)</f>
        <v>0</v>
      </c>
    </row>
    <row r="16" spans="2:12" x14ac:dyDescent="0.2">
      <c r="B16" s="100">
        <v>2030</v>
      </c>
      <c r="C16" s="3">
        <f>'Form 1.3'!K17</f>
        <v>0</v>
      </c>
      <c r="D16" s="3"/>
      <c r="E16" s="3"/>
      <c r="F16" s="3"/>
      <c r="G16" s="3"/>
      <c r="H16" s="3"/>
      <c r="I16" s="3"/>
      <c r="J16" s="3"/>
      <c r="K16" s="12">
        <f t="shared" si="2"/>
        <v>0</v>
      </c>
    </row>
    <row r="17" spans="2:11" x14ac:dyDescent="0.2">
      <c r="B17" s="100">
        <v>2031</v>
      </c>
      <c r="C17" s="12">
        <f>'Form 1.3'!K18</f>
        <v>0</v>
      </c>
      <c r="D17" s="12"/>
      <c r="E17" s="12"/>
      <c r="F17" s="12"/>
      <c r="G17" s="12"/>
      <c r="H17" s="12"/>
      <c r="I17" s="12"/>
      <c r="J17" s="12"/>
      <c r="K17" s="12">
        <f t="shared" si="2"/>
        <v>0</v>
      </c>
    </row>
    <row r="18" spans="2:11" x14ac:dyDescent="0.2">
      <c r="B18" s="100">
        <v>2032</v>
      </c>
      <c r="C18" s="3">
        <f>'Form 1.3'!K19</f>
        <v>0</v>
      </c>
      <c r="D18" s="3"/>
      <c r="E18" s="3"/>
      <c r="F18" s="3"/>
      <c r="G18" s="3"/>
      <c r="H18" s="3"/>
      <c r="I18" s="3"/>
      <c r="J18" s="3"/>
      <c r="K18" s="12">
        <f t="shared" si="2"/>
        <v>0</v>
      </c>
    </row>
    <row r="19" spans="2:11" x14ac:dyDescent="0.2">
      <c r="B19" s="100">
        <v>2033</v>
      </c>
      <c r="C19" s="3">
        <f>'Form 1.3'!K20</f>
        <v>0</v>
      </c>
      <c r="D19" s="3"/>
      <c r="E19" s="3"/>
      <c r="F19" s="3"/>
      <c r="G19" s="3"/>
      <c r="H19" s="3"/>
      <c r="I19" s="3"/>
      <c r="J19" s="3"/>
      <c r="K19" s="12">
        <f t="shared" si="2"/>
        <v>0</v>
      </c>
    </row>
    <row r="20" spans="2:11" x14ac:dyDescent="0.2">
      <c r="B20" s="100">
        <v>2034</v>
      </c>
      <c r="C20" s="3">
        <f>'Form 1.3'!K21</f>
        <v>0</v>
      </c>
      <c r="D20" s="3"/>
      <c r="E20" s="3"/>
      <c r="F20" s="3"/>
      <c r="G20" s="3"/>
      <c r="H20" s="3"/>
      <c r="I20" s="3"/>
      <c r="J20" s="3"/>
      <c r="K20" s="3">
        <f t="shared" si="2"/>
        <v>0</v>
      </c>
    </row>
    <row r="21" spans="2:11" x14ac:dyDescent="0.2">
      <c r="B21" s="100">
        <v>2035</v>
      </c>
      <c r="C21" s="3">
        <f>'Form 1.3'!K22</f>
        <v>0</v>
      </c>
      <c r="D21" s="3"/>
      <c r="E21" s="3"/>
      <c r="F21" s="3"/>
      <c r="G21" s="3"/>
      <c r="H21" s="3"/>
      <c r="I21" s="3"/>
      <c r="J21" s="3"/>
      <c r="K21" s="12">
        <f t="shared" ref="K21:K22" si="3">SUM(C21:J21)</f>
        <v>0</v>
      </c>
    </row>
    <row r="22" spans="2:11" x14ac:dyDescent="0.2">
      <c r="B22" s="100">
        <v>2036</v>
      </c>
      <c r="C22" s="3">
        <f>'Form 1.3'!K23</f>
        <v>0</v>
      </c>
      <c r="D22" s="3"/>
      <c r="E22" s="3"/>
      <c r="F22" s="3"/>
      <c r="G22" s="3"/>
      <c r="H22" s="3"/>
      <c r="I22" s="3"/>
      <c r="J22" s="3"/>
      <c r="K22" s="3">
        <f t="shared" si="3"/>
        <v>0</v>
      </c>
    </row>
  </sheetData>
  <customSheetViews>
    <customSheetView guid="{64245E33-E577-4C25-9B98-21C112E84FF6}" scale="90" showPageBreaks="1" showGridLines="0" fitToPage="1" printArea="1">
      <selection activeCell="K43" sqref="K43"/>
      <pageMargins left="0" right="0" top="0" bottom="0" header="0" footer="0"/>
      <pageSetup orientation="landscape" r:id="rId1"/>
      <headerFooter alignWithMargins="0">
        <oddFooter>&amp;R&amp;A</oddFooter>
      </headerFooter>
    </customSheetView>
    <customSheetView guid="{2C54E754-4594-47E3-AFE9-B28C28B63E5C}" scale="90" showGridLines="0" fitToPage="1">
      <selection activeCell="K43" sqref="K43"/>
      <pageMargins left="0" right="0" top="0" bottom="0" header="0" footer="0"/>
      <pageSetup orientation="landscape" r:id="rId2"/>
      <headerFooter alignWithMargins="0">
        <oddFooter>&amp;R&amp;A</oddFooter>
      </headerFooter>
    </customSheetView>
    <customSheetView guid="{DC437496-B10F-474B-8F6E-F19B4DA7C026}" scale="90" showPageBreaks="1" showGridLines="0" fitToPage="1" printArea="1">
      <selection activeCell="P8" sqref="P8"/>
      <pageMargins left="0" right="0" top="0" bottom="0" header="0" footer="0"/>
      <pageSetup scale="95" orientation="landscape" r:id="rId3"/>
      <headerFooter alignWithMargins="0">
        <oddFooter>&amp;R&amp;A</oddFooter>
      </headerFooter>
    </customSheetView>
    <customSheetView guid="{C3E70234-FA18-40E7-B25F-218A5F7D2EA2}" scale="90" showGridLines="0" fitToPage="1">
      <selection activeCell="P8" sqref="P8"/>
      <pageMargins left="0" right="0" top="0" bottom="0" header="0" footer="0"/>
      <pageSetup scale="81" orientation="landscape" r:id="rId4"/>
      <headerFooter alignWithMargins="0">
        <oddFooter>&amp;R&amp;A</oddFooter>
      </headerFooter>
    </customSheetView>
  </customSheetViews>
  <mergeCells count="7">
    <mergeCell ref="B1:K1"/>
    <mergeCell ref="D7:E7"/>
    <mergeCell ref="F7:G7"/>
    <mergeCell ref="H7:I7"/>
    <mergeCell ref="B5:K5"/>
    <mergeCell ref="B4:K4"/>
    <mergeCell ref="B2:K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B1:F22"/>
  <sheetViews>
    <sheetView showGridLines="0" zoomScaleNormal="100" workbookViewId="0">
      <selection activeCell="F9" sqref="F9"/>
    </sheetView>
  </sheetViews>
  <sheetFormatPr defaultColWidth="8.7109375" defaultRowHeight="10.199999999999999" x14ac:dyDescent="0.2"/>
  <cols>
    <col min="1" max="1" width="1.7109375" customWidth="1"/>
    <col min="2" max="2" width="12" customWidth="1"/>
    <col min="3" max="6" width="15.7109375" customWidth="1"/>
  </cols>
  <sheetData>
    <row r="1" spans="2:6" s="15" customFormat="1" ht="13.8" x14ac:dyDescent="0.25">
      <c r="B1" s="274" t="s">
        <v>81</v>
      </c>
      <c r="C1" s="274"/>
      <c r="D1" s="274"/>
      <c r="E1" s="274"/>
      <c r="F1" s="274"/>
    </row>
    <row r="2" spans="2:6" s="7" customFormat="1" ht="15.6" x14ac:dyDescent="0.3">
      <c r="B2" s="270" t="str">
        <f>'FormsList&amp;FilerInfo'!B2</f>
        <v>Pacific Gas &amp; Electric Co.</v>
      </c>
      <c r="C2" s="273"/>
      <c r="D2" s="273"/>
      <c r="E2" s="273"/>
      <c r="F2" s="273"/>
    </row>
    <row r="3" spans="2:6" s="7" customFormat="1" ht="13.2" x14ac:dyDescent="0.25">
      <c r="B3" s="268"/>
      <c r="C3" s="268"/>
      <c r="D3" s="268"/>
      <c r="E3" s="268"/>
      <c r="F3" s="268"/>
    </row>
    <row r="4" spans="2:6" s="7" customFormat="1" ht="20.100000000000001" customHeight="1" x14ac:dyDescent="0.3">
      <c r="B4" s="273" t="s">
        <v>82</v>
      </c>
      <c r="C4" s="273"/>
      <c r="D4" s="273"/>
      <c r="E4" s="273"/>
      <c r="F4" s="273"/>
    </row>
    <row r="5" spans="2:6" ht="13.2" x14ac:dyDescent="0.25">
      <c r="B5" s="268" t="s">
        <v>83</v>
      </c>
      <c r="C5" s="268"/>
      <c r="D5" s="268"/>
      <c r="E5" s="268"/>
      <c r="F5" s="268"/>
    </row>
    <row r="6" spans="2:6" ht="13.5" customHeight="1" x14ac:dyDescent="0.25">
      <c r="B6" s="184"/>
      <c r="C6" s="184"/>
      <c r="D6" s="184"/>
      <c r="E6" s="184"/>
      <c r="F6" s="184"/>
    </row>
    <row r="7" spans="2:6" ht="13.2" x14ac:dyDescent="0.25">
      <c r="B7" s="275" t="s">
        <v>84</v>
      </c>
      <c r="C7" s="266"/>
      <c r="D7" s="266"/>
      <c r="E7" s="266"/>
      <c r="F7" s="266"/>
    </row>
    <row r="8" spans="2:6" ht="20.399999999999999" x14ac:dyDescent="0.2">
      <c r="B8" s="4" t="s">
        <v>43</v>
      </c>
      <c r="C8" s="123" t="s">
        <v>85</v>
      </c>
      <c r="D8" s="123" t="s">
        <v>86</v>
      </c>
      <c r="E8" s="123" t="s">
        <v>87</v>
      </c>
      <c r="F8" s="123" t="s">
        <v>88</v>
      </c>
    </row>
    <row r="9" spans="2:6" x14ac:dyDescent="0.2">
      <c r="B9" s="100">
        <v>2023</v>
      </c>
      <c r="C9" s="120"/>
      <c r="D9" s="120"/>
      <c r="E9" s="120"/>
      <c r="F9" s="120"/>
    </row>
    <row r="10" spans="2:6" x14ac:dyDescent="0.2">
      <c r="B10" s="100">
        <v>2024</v>
      </c>
      <c r="C10" s="120"/>
      <c r="D10" s="120"/>
      <c r="E10" s="120"/>
      <c r="F10" s="120"/>
    </row>
    <row r="11" spans="2:6" x14ac:dyDescent="0.2">
      <c r="B11" s="100">
        <v>2025</v>
      </c>
      <c r="C11" s="12"/>
      <c r="D11" s="12"/>
      <c r="E11" s="12"/>
      <c r="F11" s="12"/>
    </row>
    <row r="12" spans="2:6" x14ac:dyDescent="0.2">
      <c r="B12" s="100">
        <v>2026</v>
      </c>
      <c r="C12" s="12"/>
      <c r="D12" s="12"/>
      <c r="E12" s="12"/>
      <c r="F12" s="12"/>
    </row>
    <row r="13" spans="2:6" x14ac:dyDescent="0.2">
      <c r="B13" s="100">
        <v>2027</v>
      </c>
      <c r="C13" s="12"/>
      <c r="D13" s="12"/>
      <c r="E13" s="12"/>
      <c r="F13" s="12"/>
    </row>
    <row r="14" spans="2:6" x14ac:dyDescent="0.2">
      <c r="B14" s="100">
        <v>2028</v>
      </c>
      <c r="C14" s="3"/>
      <c r="D14" s="3"/>
      <c r="E14" s="3"/>
      <c r="F14" s="3"/>
    </row>
    <row r="15" spans="2:6" x14ac:dyDescent="0.2">
      <c r="B15" s="100">
        <v>2029</v>
      </c>
      <c r="C15" s="12"/>
      <c r="D15" s="12"/>
      <c r="E15" s="12"/>
      <c r="F15" s="12"/>
    </row>
    <row r="16" spans="2:6" x14ac:dyDescent="0.2">
      <c r="B16" s="100">
        <v>2030</v>
      </c>
      <c r="C16" s="3"/>
      <c r="D16" s="3"/>
      <c r="E16" s="3"/>
      <c r="F16" s="3"/>
    </row>
    <row r="17" spans="2:6" x14ac:dyDescent="0.2">
      <c r="B17" s="100">
        <v>2031</v>
      </c>
      <c r="C17" s="12"/>
      <c r="D17" s="12"/>
      <c r="E17" s="12"/>
      <c r="F17" s="12"/>
    </row>
    <row r="18" spans="2:6" x14ac:dyDescent="0.2">
      <c r="B18" s="100">
        <v>2032</v>
      </c>
      <c r="C18" s="3"/>
      <c r="D18" s="3"/>
      <c r="E18" s="3"/>
      <c r="F18" s="3"/>
    </row>
    <row r="19" spans="2:6" x14ac:dyDescent="0.2">
      <c r="B19" s="100">
        <v>2033</v>
      </c>
      <c r="C19" s="3"/>
      <c r="D19" s="3"/>
      <c r="E19" s="3"/>
      <c r="F19" s="3"/>
    </row>
    <row r="20" spans="2:6" x14ac:dyDescent="0.2">
      <c r="B20" s="100">
        <v>2034</v>
      </c>
      <c r="C20" s="3"/>
      <c r="D20" s="3"/>
      <c r="E20" s="3"/>
      <c r="F20" s="3"/>
    </row>
    <row r="21" spans="2:6" x14ac:dyDescent="0.2">
      <c r="B21" s="100">
        <v>2035</v>
      </c>
      <c r="C21" s="3"/>
      <c r="D21" s="3"/>
      <c r="E21" s="3"/>
      <c r="F21" s="3"/>
    </row>
    <row r="22" spans="2:6" x14ac:dyDescent="0.2">
      <c r="B22" s="100">
        <v>2036</v>
      </c>
      <c r="C22" s="3"/>
      <c r="D22" s="3"/>
      <c r="E22" s="3"/>
      <c r="F22" s="3"/>
    </row>
  </sheetData>
  <customSheetViews>
    <customSheetView guid="{64245E33-E577-4C25-9B98-21C112E84FF6}" scale="75" showPageBreaks="1" showGridLines="0" fitToPage="1" printArea="1">
      <selection activeCell="G21" sqref="G21"/>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G21" sqref="G21"/>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F54" sqref="F54"/>
      <pageMargins left="0" right="0" top="0" bottom="0" header="0" footer="0"/>
      <pageSetup orientation="landscape" r:id="rId4"/>
      <headerFooter alignWithMargins="0">
        <oddFooter>&amp;R&amp;A</oddFooter>
      </headerFooter>
    </customSheetView>
  </customSheetViews>
  <mergeCells count="6">
    <mergeCell ref="B1:F1"/>
    <mergeCell ref="B5:F5"/>
    <mergeCell ref="B2:F2"/>
    <mergeCell ref="B3:F3"/>
    <mergeCell ref="B7:F7"/>
    <mergeCell ref="B4:F4"/>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6"/>
  <sheetViews>
    <sheetView topLeftCell="A14" zoomScaleNormal="100" workbookViewId="0">
      <selection activeCell="C61" sqref="C61"/>
    </sheetView>
  </sheetViews>
  <sheetFormatPr defaultColWidth="9.28515625" defaultRowHeight="13.2" x14ac:dyDescent="0.2"/>
  <cols>
    <col min="1" max="1" width="14.7109375" style="23" customWidth="1"/>
    <col min="2" max="2" width="14.7109375" style="34" customWidth="1"/>
    <col min="3" max="3" width="19.7109375" style="35" customWidth="1"/>
    <col min="4" max="12" width="19.7109375" style="23" customWidth="1"/>
    <col min="13" max="16384" width="9.28515625" style="23"/>
  </cols>
  <sheetData>
    <row r="1" spans="1:12" s="22" customFormat="1" ht="15.6" x14ac:dyDescent="0.2">
      <c r="A1" s="276" t="s">
        <v>89</v>
      </c>
      <c r="B1" s="276"/>
      <c r="C1" s="276"/>
      <c r="D1" s="276"/>
      <c r="E1" s="276"/>
      <c r="F1" s="276"/>
      <c r="G1" s="276"/>
      <c r="H1" s="276"/>
      <c r="I1" s="276"/>
      <c r="J1" s="276"/>
      <c r="K1" s="276"/>
      <c r="L1" s="276"/>
    </row>
    <row r="2" spans="1:12" s="22" customFormat="1" ht="15.6" x14ac:dyDescent="0.2">
      <c r="A2" s="277" t="str">
        <f>'FormsList&amp;FilerInfo'!B2</f>
        <v>Pacific Gas &amp; Electric Co.</v>
      </c>
      <c r="B2" s="278"/>
      <c r="C2" s="278"/>
      <c r="D2" s="278"/>
      <c r="E2" s="278"/>
      <c r="F2" s="278"/>
      <c r="G2" s="278"/>
      <c r="H2" s="278"/>
      <c r="I2" s="278"/>
      <c r="J2" s="278"/>
      <c r="K2" s="278"/>
      <c r="L2" s="278"/>
    </row>
    <row r="3" spans="1:12" s="22" customFormat="1" ht="15.6" x14ac:dyDescent="0.2">
      <c r="A3" s="186"/>
      <c r="B3" s="186"/>
      <c r="C3" s="186"/>
      <c r="D3" s="186"/>
      <c r="E3" s="186"/>
      <c r="F3" s="186"/>
      <c r="G3" s="186"/>
      <c r="H3" s="186"/>
      <c r="I3" s="186"/>
      <c r="J3" s="186"/>
      <c r="K3" s="186"/>
      <c r="L3" s="186"/>
    </row>
    <row r="4" spans="1:12" ht="15.6" x14ac:dyDescent="0.2">
      <c r="A4" s="278" t="s">
        <v>90</v>
      </c>
      <c r="B4" s="278"/>
      <c r="C4" s="278"/>
      <c r="D4" s="278"/>
      <c r="E4" s="278"/>
      <c r="F4" s="278"/>
      <c r="G4" s="278"/>
      <c r="H4" s="278"/>
      <c r="I4" s="278"/>
      <c r="J4" s="278"/>
      <c r="K4" s="278"/>
      <c r="L4" s="278"/>
    </row>
    <row r="5" spans="1:12" x14ac:dyDescent="0.2">
      <c r="A5" s="24"/>
      <c r="B5" s="25"/>
      <c r="C5" s="162"/>
    </row>
    <row r="6" spans="1:12" ht="13.8" x14ac:dyDescent="0.2">
      <c r="A6" s="27" t="s">
        <v>91</v>
      </c>
      <c r="B6" s="26"/>
      <c r="C6" s="23"/>
    </row>
    <row r="7" spans="1:12" ht="13.8" x14ac:dyDescent="0.2">
      <c r="A7" s="27"/>
      <c r="B7" s="26"/>
      <c r="C7" s="23"/>
      <c r="I7" s="91"/>
    </row>
    <row r="8" spans="1:12" ht="12.75" customHeight="1" x14ac:dyDescent="0.2">
      <c r="A8" s="27" t="s">
        <v>92</v>
      </c>
      <c r="B8" s="27"/>
      <c r="C8" s="27"/>
      <c r="K8" s="91"/>
    </row>
    <row r="9" spans="1:12" ht="13.8" x14ac:dyDescent="0.2">
      <c r="A9" s="27" t="s">
        <v>93</v>
      </c>
      <c r="B9" s="27"/>
      <c r="C9" s="27"/>
      <c r="K9" s="91"/>
    </row>
    <row r="10" spans="1:12" ht="13.8" x14ac:dyDescent="0.2">
      <c r="A10" s="27" t="s">
        <v>94</v>
      </c>
      <c r="B10" s="27"/>
      <c r="C10" s="27"/>
      <c r="K10" s="91"/>
    </row>
    <row r="11" spans="1:12" ht="13.8" x14ac:dyDescent="0.2">
      <c r="A11" s="27" t="s">
        <v>95</v>
      </c>
      <c r="B11" s="27"/>
      <c r="C11" s="27"/>
    </row>
    <row r="12" spans="1:12" ht="14.25" customHeight="1" x14ac:dyDescent="0.2">
      <c r="A12" s="27" t="s">
        <v>96</v>
      </c>
      <c r="B12" s="27"/>
      <c r="C12" s="27"/>
    </row>
    <row r="13" spans="1:12" s="30" customFormat="1" ht="14.4" thickBot="1" x14ac:dyDescent="0.25">
      <c r="A13" s="28"/>
      <c r="B13" s="29"/>
    </row>
    <row r="14" spans="1:12" s="30" customFormat="1" ht="14.25" customHeight="1" x14ac:dyDescent="0.2">
      <c r="A14" s="282" t="s">
        <v>97</v>
      </c>
      <c r="B14" s="283"/>
      <c r="C14" s="283"/>
      <c r="D14" s="279"/>
      <c r="E14" s="279"/>
      <c r="F14" s="279"/>
      <c r="G14" s="279"/>
      <c r="H14" s="279"/>
      <c r="I14" s="279"/>
      <c r="J14" s="279"/>
      <c r="K14" s="279"/>
      <c r="L14" s="279"/>
    </row>
    <row r="15" spans="1:12" ht="14.25" customHeight="1" x14ac:dyDescent="0.2">
      <c r="A15" s="284" t="s">
        <v>98</v>
      </c>
      <c r="B15" s="285"/>
      <c r="C15" s="285"/>
      <c r="D15" s="280"/>
      <c r="E15" s="280"/>
      <c r="F15" s="280"/>
      <c r="G15" s="280"/>
      <c r="H15" s="280"/>
      <c r="I15" s="280"/>
      <c r="J15" s="280"/>
      <c r="K15" s="280"/>
      <c r="L15" s="280"/>
    </row>
    <row r="16" spans="1:12" s="31" customFormat="1" ht="14.25" customHeight="1" thickBot="1" x14ac:dyDescent="0.25">
      <c r="A16" s="286" t="s">
        <v>99</v>
      </c>
      <c r="B16" s="287"/>
      <c r="C16" s="287"/>
      <c r="D16" s="281"/>
      <c r="E16" s="281"/>
      <c r="F16" s="281"/>
      <c r="G16" s="281"/>
      <c r="H16" s="281"/>
      <c r="I16" s="281"/>
      <c r="J16" s="281"/>
      <c r="K16" s="281"/>
      <c r="L16" s="281"/>
    </row>
    <row r="17" spans="1:12" s="31" customFormat="1" ht="14.25" customHeight="1" x14ac:dyDescent="0.2">
      <c r="A17" s="32"/>
      <c r="B17" s="33"/>
      <c r="C17" s="32"/>
    </row>
    <row r="18" spans="1:12" s="88" customFormat="1" ht="40.799999999999997" x14ac:dyDescent="0.2">
      <c r="A18" s="87" t="s">
        <v>100</v>
      </c>
      <c r="B18" s="87" t="s">
        <v>101</v>
      </c>
      <c r="C18" s="89" t="s">
        <v>102</v>
      </c>
      <c r="D18" s="89" t="s">
        <v>103</v>
      </c>
      <c r="E18" s="89" t="s">
        <v>104</v>
      </c>
      <c r="F18" s="89" t="s">
        <v>105</v>
      </c>
      <c r="G18" s="89" t="s">
        <v>106</v>
      </c>
      <c r="H18" s="89" t="s">
        <v>107</v>
      </c>
      <c r="I18" s="89" t="s">
        <v>108</v>
      </c>
      <c r="J18" s="89" t="s">
        <v>109</v>
      </c>
      <c r="K18" s="89" t="s">
        <v>110</v>
      </c>
      <c r="L18" s="89" t="s">
        <v>111</v>
      </c>
    </row>
    <row r="19" spans="1:12" x14ac:dyDescent="0.2">
      <c r="A19" s="86">
        <v>44927</v>
      </c>
      <c r="B19" s="163">
        <v>1</v>
      </c>
      <c r="C19" s="164"/>
      <c r="D19" s="187"/>
      <c r="E19" s="187"/>
      <c r="F19" s="187"/>
      <c r="G19" s="187"/>
      <c r="H19" s="187"/>
      <c r="I19" s="187"/>
      <c r="J19" s="187"/>
      <c r="K19" s="187"/>
      <c r="L19" s="187"/>
    </row>
    <row r="20" spans="1:12" x14ac:dyDescent="0.2">
      <c r="A20" s="86">
        <v>44927</v>
      </c>
      <c r="B20" s="163">
        <v>2</v>
      </c>
      <c r="C20" s="164"/>
      <c r="D20" s="187"/>
      <c r="E20" s="187"/>
      <c r="F20" s="187"/>
      <c r="G20" s="187"/>
      <c r="H20" s="187"/>
      <c r="I20" s="187"/>
      <c r="J20" s="187"/>
      <c r="K20" s="187"/>
      <c r="L20" s="187"/>
    </row>
    <row r="21" spans="1:12" x14ac:dyDescent="0.2">
      <c r="A21" s="86">
        <v>44927</v>
      </c>
      <c r="B21" s="163">
        <v>3</v>
      </c>
      <c r="C21" s="164"/>
      <c r="D21" s="187"/>
      <c r="E21" s="187"/>
      <c r="F21" s="187"/>
      <c r="G21" s="187"/>
      <c r="H21" s="187"/>
      <c r="I21" s="187"/>
      <c r="J21" s="187"/>
      <c r="K21" s="187"/>
      <c r="L21" s="187"/>
    </row>
    <row r="22" spans="1:12" x14ac:dyDescent="0.2">
      <c r="A22" s="86">
        <v>44927</v>
      </c>
      <c r="B22" s="163">
        <v>4</v>
      </c>
      <c r="C22" s="164"/>
      <c r="D22" s="187"/>
      <c r="E22" s="187"/>
      <c r="F22" s="187"/>
      <c r="G22" s="187"/>
      <c r="H22" s="187"/>
      <c r="I22" s="187"/>
      <c r="J22" s="187"/>
      <c r="K22" s="187"/>
      <c r="L22" s="187"/>
    </row>
    <row r="23" spans="1:12" ht="11.25" customHeight="1" x14ac:dyDescent="0.2">
      <c r="A23" s="86">
        <v>44927</v>
      </c>
      <c r="B23" s="163">
        <v>5</v>
      </c>
      <c r="C23" s="164"/>
      <c r="D23" s="187"/>
      <c r="E23" s="187"/>
      <c r="F23" s="187"/>
      <c r="G23" s="187"/>
      <c r="H23" s="187"/>
      <c r="I23" s="187"/>
      <c r="J23" s="187"/>
      <c r="K23" s="187"/>
      <c r="L23" s="187"/>
    </row>
    <row r="24" spans="1:12" x14ac:dyDescent="0.2">
      <c r="A24" s="86">
        <v>44927</v>
      </c>
      <c r="B24" s="163">
        <v>6</v>
      </c>
      <c r="C24" s="164"/>
      <c r="D24" s="187"/>
      <c r="E24" s="187"/>
      <c r="F24" s="187"/>
      <c r="G24" s="187"/>
      <c r="H24" s="187"/>
      <c r="I24" s="187"/>
      <c r="J24" s="187"/>
      <c r="K24" s="187"/>
      <c r="L24" s="187"/>
    </row>
    <row r="25" spans="1:12" x14ac:dyDescent="0.2">
      <c r="A25" s="86">
        <v>44927</v>
      </c>
      <c r="B25" s="163">
        <v>7</v>
      </c>
      <c r="C25" s="164"/>
      <c r="D25" s="187"/>
      <c r="E25" s="187"/>
      <c r="F25" s="187"/>
      <c r="G25" s="187"/>
      <c r="H25" s="187"/>
      <c r="I25" s="187"/>
      <c r="J25" s="187"/>
      <c r="K25" s="187"/>
      <c r="L25" s="187"/>
    </row>
    <row r="26" spans="1:12" x14ac:dyDescent="0.2">
      <c r="A26" s="86">
        <v>44927</v>
      </c>
      <c r="B26" s="163">
        <v>8</v>
      </c>
      <c r="C26" s="164"/>
      <c r="D26" s="187"/>
      <c r="E26" s="187"/>
      <c r="F26" s="187"/>
      <c r="G26" s="187"/>
      <c r="H26" s="187"/>
      <c r="I26" s="187"/>
      <c r="J26" s="187"/>
      <c r="K26" s="187"/>
      <c r="L26" s="187"/>
    </row>
    <row r="27" spans="1:12" x14ac:dyDescent="0.2">
      <c r="A27" s="86">
        <v>44927</v>
      </c>
      <c r="B27" s="163">
        <v>9</v>
      </c>
      <c r="C27" s="164"/>
      <c r="D27" s="187"/>
      <c r="E27" s="187"/>
      <c r="F27" s="187"/>
      <c r="G27" s="187"/>
      <c r="H27" s="187"/>
      <c r="I27" s="187"/>
      <c r="J27" s="187"/>
      <c r="K27" s="187"/>
      <c r="L27" s="187"/>
    </row>
    <row r="28" spans="1:12" x14ac:dyDescent="0.2">
      <c r="A28" s="86">
        <v>44927</v>
      </c>
      <c r="B28" s="163">
        <v>10</v>
      </c>
      <c r="C28" s="164"/>
      <c r="D28" s="187"/>
      <c r="E28" s="187"/>
      <c r="F28" s="187"/>
      <c r="G28" s="187"/>
      <c r="H28" s="187"/>
      <c r="I28" s="187"/>
      <c r="J28" s="187"/>
      <c r="K28" s="187"/>
      <c r="L28" s="187"/>
    </row>
    <row r="29" spans="1:12" x14ac:dyDescent="0.2">
      <c r="A29" s="86">
        <v>44927</v>
      </c>
      <c r="B29" s="163">
        <v>11</v>
      </c>
      <c r="C29" s="164"/>
      <c r="D29" s="187"/>
      <c r="E29" s="187"/>
      <c r="F29" s="187"/>
      <c r="G29" s="187"/>
      <c r="H29" s="187"/>
      <c r="I29" s="187"/>
      <c r="J29" s="187"/>
      <c r="K29" s="187"/>
      <c r="L29" s="187"/>
    </row>
    <row r="30" spans="1:12" ht="11.25" customHeight="1" x14ac:dyDescent="0.2">
      <c r="A30" s="86">
        <v>44927</v>
      </c>
      <c r="B30" s="163">
        <v>12</v>
      </c>
      <c r="C30" s="164"/>
      <c r="D30" s="187"/>
      <c r="E30" s="187"/>
      <c r="F30" s="187"/>
      <c r="G30" s="187"/>
      <c r="H30" s="187"/>
      <c r="I30" s="187"/>
      <c r="J30" s="187"/>
      <c r="K30" s="187"/>
      <c r="L30" s="187"/>
    </row>
    <row r="31" spans="1:12" x14ac:dyDescent="0.2">
      <c r="A31" s="86">
        <v>44927</v>
      </c>
      <c r="B31" s="163">
        <v>13</v>
      </c>
      <c r="C31" s="164"/>
      <c r="D31" s="187"/>
      <c r="E31" s="187"/>
      <c r="F31" s="187"/>
      <c r="G31" s="187"/>
      <c r="H31" s="187"/>
      <c r="I31" s="187"/>
      <c r="J31" s="187"/>
      <c r="K31" s="187"/>
      <c r="L31" s="187"/>
    </row>
    <row r="32" spans="1:12" x14ac:dyDescent="0.2">
      <c r="A32" s="86">
        <v>44927</v>
      </c>
      <c r="B32" s="163">
        <v>14</v>
      </c>
      <c r="C32" s="164"/>
      <c r="D32" s="187"/>
      <c r="E32" s="187"/>
      <c r="F32" s="187"/>
      <c r="G32" s="187"/>
      <c r="H32" s="187"/>
      <c r="I32" s="187"/>
      <c r="J32" s="187"/>
      <c r="K32" s="187"/>
      <c r="L32" s="187"/>
    </row>
    <row r="33" spans="1:12" x14ac:dyDescent="0.2">
      <c r="A33" s="86">
        <v>44927</v>
      </c>
      <c r="B33" s="163">
        <v>15</v>
      </c>
      <c r="C33" s="164"/>
      <c r="D33" s="187"/>
      <c r="E33" s="187"/>
      <c r="F33" s="187"/>
      <c r="G33" s="187"/>
      <c r="H33" s="187"/>
      <c r="I33" s="187"/>
      <c r="J33" s="187"/>
      <c r="K33" s="187"/>
      <c r="L33" s="187"/>
    </row>
    <row r="34" spans="1:12" x14ac:dyDescent="0.2">
      <c r="A34" s="86">
        <v>44927</v>
      </c>
      <c r="B34" s="163">
        <v>16</v>
      </c>
      <c r="C34" s="164"/>
      <c r="D34" s="187"/>
      <c r="E34" s="187"/>
      <c r="F34" s="187"/>
      <c r="G34" s="187"/>
      <c r="H34" s="187"/>
      <c r="I34" s="187"/>
      <c r="J34" s="187"/>
      <c r="K34" s="187"/>
      <c r="L34" s="187"/>
    </row>
    <row r="35" spans="1:12" x14ac:dyDescent="0.2">
      <c r="A35" s="86">
        <v>44927</v>
      </c>
      <c r="B35" s="163">
        <v>17</v>
      </c>
      <c r="C35" s="164"/>
      <c r="D35" s="187"/>
      <c r="E35" s="187"/>
      <c r="F35" s="187"/>
      <c r="G35" s="187"/>
      <c r="H35" s="187"/>
      <c r="I35" s="187"/>
      <c r="J35" s="187"/>
      <c r="K35" s="187"/>
      <c r="L35" s="187"/>
    </row>
    <row r="36" spans="1:12" x14ac:dyDescent="0.2">
      <c r="A36" s="86">
        <v>44927</v>
      </c>
      <c r="B36" s="163">
        <v>18</v>
      </c>
      <c r="C36" s="164"/>
      <c r="D36" s="187"/>
      <c r="E36" s="187"/>
      <c r="F36" s="187"/>
      <c r="G36" s="187"/>
      <c r="H36" s="187"/>
      <c r="I36" s="187"/>
      <c r="J36" s="187"/>
      <c r="K36" s="187"/>
      <c r="L36" s="187"/>
    </row>
    <row r="37" spans="1:12" ht="11.25" customHeight="1" x14ac:dyDescent="0.2">
      <c r="A37" s="86">
        <v>44927</v>
      </c>
      <c r="B37" s="163">
        <v>19</v>
      </c>
      <c r="C37" s="164"/>
      <c r="D37" s="187"/>
      <c r="E37" s="187"/>
      <c r="F37" s="187"/>
      <c r="G37" s="187"/>
      <c r="H37" s="187"/>
      <c r="I37" s="187"/>
      <c r="J37" s="187"/>
      <c r="K37" s="187"/>
      <c r="L37" s="187"/>
    </row>
    <row r="38" spans="1:12" x14ac:dyDescent="0.2">
      <c r="A38" s="86">
        <v>44927</v>
      </c>
      <c r="B38" s="163">
        <v>20</v>
      </c>
      <c r="C38" s="164"/>
      <c r="D38" s="187"/>
      <c r="E38" s="187"/>
      <c r="F38" s="187"/>
      <c r="G38" s="187"/>
      <c r="H38" s="187"/>
      <c r="I38" s="187"/>
      <c r="J38" s="187"/>
      <c r="K38" s="187"/>
      <c r="L38" s="187"/>
    </row>
    <row r="39" spans="1:12" x14ac:dyDescent="0.2">
      <c r="A39" s="86">
        <v>44927</v>
      </c>
      <c r="B39" s="163">
        <v>21</v>
      </c>
      <c r="C39" s="164"/>
      <c r="D39" s="187"/>
      <c r="E39" s="187"/>
      <c r="F39" s="187"/>
      <c r="G39" s="187"/>
      <c r="H39" s="187"/>
      <c r="I39" s="187"/>
      <c r="J39" s="187"/>
      <c r="K39" s="187"/>
      <c r="L39" s="187"/>
    </row>
    <row r="40" spans="1:12" x14ac:dyDescent="0.2">
      <c r="A40" s="86">
        <v>44927</v>
      </c>
      <c r="B40" s="163">
        <v>22</v>
      </c>
      <c r="C40" s="164"/>
      <c r="D40" s="187"/>
      <c r="E40" s="187"/>
      <c r="F40" s="187"/>
      <c r="G40" s="187"/>
      <c r="H40" s="187"/>
      <c r="I40" s="187"/>
      <c r="J40" s="187"/>
      <c r="K40" s="187"/>
      <c r="L40" s="187"/>
    </row>
    <row r="41" spans="1:12" x14ac:dyDescent="0.2">
      <c r="A41" s="86">
        <v>44927</v>
      </c>
      <c r="B41" s="163">
        <v>23</v>
      </c>
      <c r="C41" s="164"/>
      <c r="D41" s="187"/>
      <c r="E41" s="187"/>
      <c r="F41" s="187"/>
      <c r="G41" s="187"/>
      <c r="H41" s="187"/>
      <c r="I41" s="187"/>
      <c r="J41" s="187"/>
      <c r="K41" s="187"/>
      <c r="L41" s="187"/>
    </row>
    <row r="42" spans="1:12" x14ac:dyDescent="0.2">
      <c r="A42" s="86">
        <v>44927</v>
      </c>
      <c r="B42" s="163">
        <v>24</v>
      </c>
      <c r="C42" s="164"/>
      <c r="D42" s="187"/>
      <c r="E42" s="187"/>
      <c r="F42" s="187"/>
      <c r="G42" s="187"/>
      <c r="H42" s="187"/>
      <c r="I42" s="187"/>
      <c r="J42" s="187"/>
      <c r="K42" s="187"/>
      <c r="L42" s="187"/>
    </row>
    <row r="43" spans="1:12" x14ac:dyDescent="0.2">
      <c r="A43" s="86">
        <v>44928</v>
      </c>
      <c r="B43" s="163">
        <v>1</v>
      </c>
      <c r="C43" s="164"/>
      <c r="D43" s="187"/>
      <c r="E43" s="187"/>
      <c r="F43" s="187"/>
      <c r="G43" s="187"/>
      <c r="H43" s="187"/>
      <c r="I43" s="187"/>
      <c r="J43" s="187"/>
      <c r="K43" s="187"/>
      <c r="L43" s="187"/>
    </row>
    <row r="44" spans="1:12" x14ac:dyDescent="0.2">
      <c r="A44" s="86">
        <v>44928</v>
      </c>
      <c r="B44" s="163">
        <v>2</v>
      </c>
      <c r="C44" s="164"/>
      <c r="D44" s="187"/>
      <c r="E44" s="187"/>
      <c r="F44" s="187"/>
      <c r="G44" s="187"/>
      <c r="H44" s="187"/>
      <c r="I44" s="187"/>
      <c r="J44" s="187"/>
      <c r="K44" s="187"/>
      <c r="L44" s="187"/>
    </row>
    <row r="45" spans="1:12" x14ac:dyDescent="0.2">
      <c r="A45" s="86">
        <v>44928</v>
      </c>
      <c r="B45" s="163">
        <v>3</v>
      </c>
      <c r="C45" s="164"/>
      <c r="D45" s="187"/>
      <c r="E45" s="187"/>
      <c r="F45" s="187"/>
      <c r="G45" s="187"/>
      <c r="H45" s="187"/>
      <c r="I45" s="187"/>
      <c r="J45" s="187"/>
      <c r="K45" s="187"/>
      <c r="L45" s="187"/>
    </row>
    <row r="46" spans="1:12" x14ac:dyDescent="0.2">
      <c r="A46" s="86">
        <v>44928</v>
      </c>
      <c r="B46" s="163">
        <v>4</v>
      </c>
      <c r="C46" s="164"/>
      <c r="D46" s="187"/>
      <c r="E46" s="187"/>
      <c r="F46" s="187"/>
      <c r="G46" s="187"/>
      <c r="H46" s="187"/>
      <c r="I46" s="187"/>
      <c r="J46" s="187"/>
      <c r="K46" s="187"/>
      <c r="L46" s="187"/>
    </row>
    <row r="47" spans="1:12" x14ac:dyDescent="0.2">
      <c r="A47" s="86">
        <v>44928</v>
      </c>
      <c r="B47" s="163">
        <v>5</v>
      </c>
      <c r="C47" s="164"/>
      <c r="D47" s="187"/>
      <c r="E47" s="187"/>
      <c r="F47" s="187"/>
      <c r="G47" s="187"/>
      <c r="H47" s="187"/>
      <c r="I47" s="187"/>
      <c r="J47" s="187"/>
      <c r="K47" s="187"/>
      <c r="L47" s="187"/>
    </row>
    <row r="48" spans="1:12" x14ac:dyDescent="0.2">
      <c r="A48" s="86">
        <v>44928</v>
      </c>
      <c r="B48" s="163">
        <v>6</v>
      </c>
      <c r="C48" s="164"/>
      <c r="D48" s="187"/>
      <c r="E48" s="187"/>
      <c r="F48" s="187"/>
      <c r="G48" s="187"/>
      <c r="H48" s="187"/>
      <c r="I48" s="187"/>
      <c r="J48" s="187"/>
      <c r="K48" s="187"/>
      <c r="L48" s="187"/>
    </row>
    <row r="49" spans="1:12" x14ac:dyDescent="0.2">
      <c r="A49" s="86">
        <v>44928</v>
      </c>
      <c r="B49" s="163">
        <v>7</v>
      </c>
      <c r="C49" s="164"/>
      <c r="D49" s="187"/>
      <c r="E49" s="187"/>
      <c r="F49" s="187"/>
      <c r="G49" s="187"/>
      <c r="H49" s="187"/>
      <c r="I49" s="187"/>
      <c r="J49" s="187"/>
      <c r="K49" s="187"/>
      <c r="L49" s="187"/>
    </row>
    <row r="50" spans="1:12" x14ac:dyDescent="0.2">
      <c r="A50" s="86">
        <v>44928</v>
      </c>
      <c r="B50" s="163">
        <v>8</v>
      </c>
      <c r="C50" s="164"/>
      <c r="D50" s="187"/>
      <c r="E50" s="187"/>
      <c r="F50" s="187"/>
      <c r="G50" s="187"/>
      <c r="H50" s="187"/>
      <c r="I50" s="187"/>
      <c r="J50" s="187"/>
      <c r="K50" s="187"/>
      <c r="L50" s="187"/>
    </row>
    <row r="51" spans="1:12" x14ac:dyDescent="0.2">
      <c r="A51" s="86">
        <v>44928</v>
      </c>
      <c r="B51" s="163">
        <v>9</v>
      </c>
      <c r="C51" s="164"/>
      <c r="D51" s="187"/>
      <c r="E51" s="187"/>
      <c r="F51" s="187"/>
      <c r="G51" s="187"/>
      <c r="H51" s="187"/>
      <c r="I51" s="187"/>
      <c r="J51" s="187"/>
      <c r="K51" s="187"/>
      <c r="L51" s="187"/>
    </row>
    <row r="52" spans="1:12" x14ac:dyDescent="0.2">
      <c r="A52" s="86">
        <v>44928</v>
      </c>
      <c r="B52" s="163">
        <v>10</v>
      </c>
      <c r="C52" s="164"/>
      <c r="D52" s="187"/>
      <c r="E52" s="187"/>
      <c r="F52" s="187"/>
      <c r="G52" s="187"/>
      <c r="H52" s="187"/>
      <c r="I52" s="187"/>
      <c r="J52" s="187"/>
      <c r="K52" s="187"/>
      <c r="L52" s="187"/>
    </row>
    <row r="53" spans="1:12" x14ac:dyDescent="0.2">
      <c r="A53" s="86">
        <v>44928</v>
      </c>
      <c r="B53" s="163">
        <v>11</v>
      </c>
      <c r="C53" s="164"/>
      <c r="D53" s="187"/>
      <c r="E53" s="187"/>
      <c r="F53" s="187"/>
      <c r="G53" s="187"/>
      <c r="H53" s="187"/>
      <c r="I53" s="187"/>
      <c r="J53" s="187"/>
      <c r="K53" s="187"/>
      <c r="L53" s="187"/>
    </row>
    <row r="54" spans="1:12" x14ac:dyDescent="0.2">
      <c r="A54" s="86">
        <v>44928</v>
      </c>
      <c r="B54" s="163">
        <v>12</v>
      </c>
      <c r="C54" s="164"/>
      <c r="D54" s="187"/>
      <c r="E54" s="187"/>
      <c r="F54" s="187"/>
      <c r="G54" s="187"/>
      <c r="H54" s="187"/>
      <c r="I54" s="187"/>
      <c r="J54" s="187"/>
      <c r="K54" s="187"/>
      <c r="L54" s="187"/>
    </row>
    <row r="55" spans="1:12" x14ac:dyDescent="0.2">
      <c r="A55" s="86">
        <v>44928</v>
      </c>
      <c r="B55" s="163">
        <v>13</v>
      </c>
      <c r="C55" s="164"/>
      <c r="D55" s="187"/>
      <c r="E55" s="187"/>
      <c r="F55" s="187"/>
      <c r="G55" s="187"/>
      <c r="H55" s="187"/>
      <c r="I55" s="187"/>
      <c r="J55" s="187"/>
      <c r="K55" s="187"/>
      <c r="L55" s="187"/>
    </row>
    <row r="56" spans="1:12" x14ac:dyDescent="0.2">
      <c r="A56" s="86">
        <v>44928</v>
      </c>
      <c r="B56" s="163">
        <v>14</v>
      </c>
      <c r="C56" s="164"/>
      <c r="D56" s="187"/>
      <c r="E56" s="187"/>
      <c r="F56" s="187"/>
      <c r="G56" s="187"/>
      <c r="H56" s="187"/>
      <c r="I56" s="187"/>
      <c r="J56" s="187"/>
      <c r="K56" s="187"/>
      <c r="L56" s="187"/>
    </row>
    <row r="57" spans="1:12" x14ac:dyDescent="0.2">
      <c r="A57" s="86">
        <v>44928</v>
      </c>
      <c r="B57" s="163">
        <v>15</v>
      </c>
      <c r="C57" s="164"/>
      <c r="D57" s="187"/>
      <c r="E57" s="187"/>
      <c r="F57" s="187"/>
      <c r="G57" s="187"/>
      <c r="H57" s="187"/>
      <c r="I57" s="187"/>
      <c r="J57" s="187"/>
      <c r="K57" s="187"/>
      <c r="L57" s="187"/>
    </row>
    <row r="58" spans="1:12" x14ac:dyDescent="0.2">
      <c r="A58" s="86">
        <v>44928</v>
      </c>
      <c r="B58" s="163">
        <v>16</v>
      </c>
      <c r="C58" s="164"/>
      <c r="D58" s="187"/>
      <c r="E58" s="187"/>
      <c r="F58" s="187"/>
      <c r="G58" s="187"/>
      <c r="H58" s="187"/>
      <c r="I58" s="187"/>
      <c r="J58" s="187"/>
      <c r="K58" s="187"/>
      <c r="L58" s="187"/>
    </row>
    <row r="59" spans="1:12" x14ac:dyDescent="0.2">
      <c r="A59" s="86">
        <v>44928</v>
      </c>
      <c r="B59" s="163">
        <v>17</v>
      </c>
      <c r="C59" s="164"/>
      <c r="D59" s="187"/>
      <c r="E59" s="187"/>
      <c r="F59" s="187"/>
      <c r="G59" s="187"/>
      <c r="H59" s="187"/>
      <c r="I59" s="187"/>
      <c r="J59" s="187"/>
      <c r="K59" s="187"/>
      <c r="L59" s="187"/>
    </row>
    <row r="60" spans="1:12" x14ac:dyDescent="0.2">
      <c r="A60" s="86">
        <v>44928</v>
      </c>
      <c r="B60" s="163">
        <v>18</v>
      </c>
      <c r="C60" s="164"/>
      <c r="D60" s="187"/>
      <c r="E60" s="187"/>
      <c r="F60" s="187"/>
      <c r="G60" s="187"/>
      <c r="H60" s="187"/>
      <c r="I60" s="187"/>
      <c r="J60" s="187"/>
      <c r="K60" s="187"/>
      <c r="L60" s="187"/>
    </row>
    <row r="61" spans="1:12" x14ac:dyDescent="0.2">
      <c r="A61" s="86">
        <v>44928</v>
      </c>
      <c r="B61" s="163">
        <v>19</v>
      </c>
      <c r="C61" s="164"/>
      <c r="D61" s="187"/>
      <c r="E61" s="187"/>
      <c r="F61" s="187"/>
      <c r="G61" s="187"/>
      <c r="H61" s="187"/>
      <c r="I61" s="187"/>
      <c r="J61" s="187"/>
      <c r="K61" s="187"/>
      <c r="L61" s="187"/>
    </row>
    <row r="62" spans="1:12" x14ac:dyDescent="0.2">
      <c r="A62" s="86">
        <v>44928</v>
      </c>
      <c r="B62" s="163">
        <v>20</v>
      </c>
      <c r="C62" s="164"/>
      <c r="D62" s="187"/>
      <c r="E62" s="187"/>
      <c r="F62" s="187"/>
      <c r="G62" s="187"/>
      <c r="H62" s="187"/>
      <c r="I62" s="187"/>
      <c r="J62" s="187"/>
      <c r="K62" s="187"/>
      <c r="L62" s="187"/>
    </row>
    <row r="63" spans="1:12" x14ac:dyDescent="0.2">
      <c r="A63" s="86">
        <v>44928</v>
      </c>
      <c r="B63" s="163">
        <v>21</v>
      </c>
      <c r="C63" s="164"/>
      <c r="D63" s="187"/>
      <c r="E63" s="187"/>
      <c r="F63" s="187"/>
      <c r="G63" s="187"/>
      <c r="H63" s="187"/>
      <c r="I63" s="187"/>
      <c r="J63" s="187"/>
      <c r="K63" s="187"/>
      <c r="L63" s="187"/>
    </row>
    <row r="64" spans="1:12" x14ac:dyDescent="0.2">
      <c r="A64" s="86">
        <v>44928</v>
      </c>
      <c r="B64" s="163">
        <v>22</v>
      </c>
      <c r="C64" s="164"/>
      <c r="D64" s="187"/>
      <c r="E64" s="187"/>
      <c r="F64" s="187"/>
      <c r="G64" s="187"/>
      <c r="H64" s="187"/>
      <c r="I64" s="187"/>
      <c r="J64" s="187"/>
      <c r="K64" s="187"/>
      <c r="L64" s="187"/>
    </row>
    <row r="65" spans="1:12" x14ac:dyDescent="0.2">
      <c r="A65" s="86">
        <v>44928</v>
      </c>
      <c r="B65" s="163">
        <v>23</v>
      </c>
      <c r="C65" s="164"/>
      <c r="D65" s="187"/>
      <c r="E65" s="187"/>
      <c r="F65" s="187"/>
      <c r="G65" s="187"/>
      <c r="H65" s="187"/>
      <c r="I65" s="187"/>
      <c r="J65" s="187"/>
      <c r="K65" s="187"/>
      <c r="L65" s="187"/>
    </row>
    <row r="66" spans="1:12" x14ac:dyDescent="0.2">
      <c r="A66" s="86">
        <v>44928</v>
      </c>
      <c r="B66" s="163">
        <v>24</v>
      </c>
      <c r="C66" s="164"/>
      <c r="D66" s="187"/>
      <c r="E66" s="187"/>
      <c r="F66" s="187"/>
      <c r="G66" s="187"/>
      <c r="H66" s="187"/>
      <c r="I66" s="187"/>
      <c r="J66" s="187"/>
      <c r="K66" s="187"/>
      <c r="L66" s="187"/>
    </row>
  </sheetData>
  <customSheetViews>
    <customSheetView guid="{64245E33-E577-4C25-9B98-21C112E84FF6}" showPageBreaks="1" fitToPage="1" printArea="1">
      <selection activeCell="G29" sqref="G29"/>
      <pageMargins left="0" right="0" top="0" bottom="0" header="0" footer="0"/>
      <pageSetup scale="23" orientation="landscape" r:id="rId1"/>
      <headerFooter alignWithMargins="0"/>
    </customSheetView>
    <customSheetView guid="{2C54E754-4594-47E3-AFE9-B28C28B63E5C}" fitToPage="1">
      <selection activeCell="G29" sqref="G29"/>
      <pageMargins left="0" right="0" top="0" bottom="0" header="0" footer="0"/>
      <pageSetup scale="67" orientation="landscape" r:id="rId2"/>
      <headerFooter alignWithMargins="0"/>
    </customSheetView>
    <customSheetView guid="{DC437496-B10F-474B-8F6E-F19B4DA7C026}" showPageBreaks="1" printArea="1">
      <selection activeCell="D7" sqref="D7"/>
      <pageMargins left="0" right="0" top="0" bottom="0" header="0" footer="0"/>
      <pageSetup scale="65" fitToHeight="18" orientation="landscape" r:id="rId3"/>
      <headerFooter alignWithMargins="0"/>
    </customSheetView>
    <customSheetView guid="{C3E70234-FA18-40E7-B25F-218A5F7D2EA2}">
      <selection activeCell="D7" sqref="D7"/>
      <pageMargins left="0" right="0" top="0" bottom="0" header="0" footer="0"/>
      <pageSetup scale="65" fitToHeight="18" orientation="landscape" r:id="rId4"/>
      <headerFooter alignWithMargins="0"/>
    </customSheetView>
  </customSheetViews>
  <mergeCells count="9">
    <mergeCell ref="A1:L1"/>
    <mergeCell ref="A2:L2"/>
    <mergeCell ref="D14:L14"/>
    <mergeCell ref="D15:L15"/>
    <mergeCell ref="D16:L16"/>
    <mergeCell ref="A14:C14"/>
    <mergeCell ref="A15:C15"/>
    <mergeCell ref="A16:C16"/>
    <mergeCell ref="A4:L4"/>
  </mergeCells>
  <printOptions horizontalCentered="1"/>
  <pageMargins left="0.25" right="0.25" top="0.5" bottom="0.5" header="0.5" footer="0.5"/>
  <pageSetup scale="75"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b06c99b3-cd83-43e5-b4c1-d62f316c1e37"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715F9A531DBBB14EA6CD52CC3538AD64" ma:contentTypeVersion="8" ma:contentTypeDescription="Create a new document." ma:contentTypeScope="" ma:versionID="a61efd9438766ed232a16486f26505eb">
  <xsd:schema xmlns:xsd="http://www.w3.org/2001/XMLSchema" xmlns:xs="http://www.w3.org/2001/XMLSchema" xmlns:p="http://schemas.microsoft.com/office/2006/metadata/properties" xmlns:ns2="97e57212-3e02-407f-8b2d-05f7d7f19b15" xmlns:ns3="8d1920f3-fb12-4031-be42-54eaa502303d" xmlns:ns4="feee0b67-f1a5-4c93-ae24-780ef2bb04c9" targetNamespace="http://schemas.microsoft.com/office/2006/metadata/properties" ma:root="true" ma:fieldsID="ae6c775d291c298d1efe352f947d3a83" ns2:_="" ns3:_="" ns4:_="">
    <xsd:import namespace="97e57212-3e02-407f-8b2d-05f7d7f19b15"/>
    <xsd:import namespace="8d1920f3-fb12-4031-be42-54eaa502303d"/>
    <xsd:import namespace="feee0b67-f1a5-4c93-ae24-780ef2bb04c9"/>
    <xsd:element name="properties">
      <xsd:complexType>
        <xsd:sequence>
          <xsd:element name="documentManagement">
            <xsd:complexType>
              <xsd:all>
                <xsd:element ref="ns2:mca9ac2a47d44219b4ff213ace4480ec" minOccurs="0"/>
                <xsd:element ref="ns2:TaxCatchAll" minOccurs="0"/>
                <xsd:element ref="ns2:TaxCatchAllLabel" minOccurs="0"/>
                <xsd:element ref="ns2:pgeRetentionTriggerDate" minOccurs="0"/>
                <xsd:element ref="ns3:MediaServiceAutoKeyPoints" minOccurs="0"/>
                <xsd:element ref="ns3:MediaServiceKeyPoints" minOccurs="0"/>
                <xsd:element ref="ns3:MediaServiceMetadata" minOccurs="0"/>
                <xsd:element ref="ns3:MediaServiceFastMetadata" minOccurs="0"/>
                <xsd:element ref="ns4:SharedWithUsers" minOccurs="0"/>
                <xsd:element ref="ns4:SharedWithDetails"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mca9ac2a47d44219b4ff213ace4480ec" ma:index="8"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67a4af5-ea09-4175-bde5-ff8a96ee2205}" ma:internalName="TaxCatchAll" ma:showField="CatchAllData" ma:web="feee0b67-f1a5-4c93-ae24-780ef2bb04c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67a4af5-ea09-4175-bde5-ff8a96ee2205}" ma:internalName="TaxCatchAllLabel" ma:readOnly="true" ma:showField="CatchAllDataLabel" ma:web="feee0b67-f1a5-4c93-ae24-780ef2bb04c9">
      <xsd:complexType>
        <xsd:complexContent>
          <xsd:extension base="dms:MultiChoiceLookup">
            <xsd:sequence>
              <xsd:element name="Value" type="dms:Lookup" maxOccurs="unbounded" minOccurs="0" nillable="true"/>
            </xsd:sequence>
          </xsd:extension>
        </xsd:complexContent>
      </xsd:complexType>
    </xsd:element>
    <xsd:element name="pgeRetentionTriggerDate" ma:index="1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d1920f3-fb12-4031-be42-54eaa502303d" elementFormDefault="qualified">
    <xsd:import namespace="http://schemas.microsoft.com/office/2006/documentManagement/types"/>
    <xsd:import namespace="http://schemas.microsoft.com/office/infopath/2007/PartnerControls"/>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ee0b67-f1a5-4c93-ae24-780ef2bb04c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TaxCatchAll xmlns="97e57212-3e02-407f-8b2d-05f7d7f19b15" xsi:nil="true"/>
    <pgeRetentionTriggerDate xmlns="97e57212-3e02-407f-8b2d-05f7d7f19b15" xsi:nil="true"/>
    <mca9ac2a47d44219b4ff213ace4480ec xmlns="97e57212-3e02-407f-8b2d-05f7d7f19b15">
      <Terms xmlns="http://schemas.microsoft.com/office/infopath/2007/PartnerControls"/>
    </mca9ac2a47d44219b4ff213ace4480ec>
  </documentManagement>
</p:properties>
</file>

<file path=customXml/itemProps1.xml><?xml version="1.0" encoding="utf-8"?>
<ds:datastoreItem xmlns:ds="http://schemas.openxmlformats.org/officeDocument/2006/customXml" ds:itemID="{6A2AEC52-C262-46A9-89BF-3501C706B5F3}">
  <ds:schemaRefs>
    <ds:schemaRef ds:uri="Microsoft.SharePoint.Taxonomy.ContentTypeSync"/>
  </ds:schemaRefs>
</ds:datastoreItem>
</file>

<file path=customXml/itemProps2.xml><?xml version="1.0" encoding="utf-8"?>
<ds:datastoreItem xmlns:ds="http://schemas.openxmlformats.org/officeDocument/2006/customXml" ds:itemID="{8DE1D5A2-66C3-4498-A134-9F0CA51D41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8d1920f3-fb12-4031-be42-54eaa502303d"/>
    <ds:schemaRef ds:uri="feee0b67-f1a5-4c93-ae24-780ef2bb04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5.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97e57212-3e02-407f-8b2d-05f7d7f19b15"/>
  </ds:schemaRefs>
</ds:datastoreItem>
</file>

<file path=docMetadata/LabelInfo.xml><?xml version="1.0" encoding="utf-8"?>
<clbl:labelList xmlns:clbl="http://schemas.microsoft.com/office/2020/mipLabelMetadata">
  <clbl:label id="{746d2a3f-4d51-44da-b226-f025675a294d}" enabled="1" method="Privileged" siteId="{44ae661a-ece6-41aa-bc96-7c2c85a0894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Cover</vt:lpstr>
      <vt:lpstr>FormsList&amp;FilerInfo</vt:lpstr>
      <vt:lpstr>Form 1.1a</vt:lpstr>
      <vt:lpstr>Form 1.1b</vt:lpstr>
      <vt:lpstr>Form 1.2</vt:lpstr>
      <vt:lpstr>Form 1.3</vt:lpstr>
      <vt:lpstr>Form 1.4</vt:lpstr>
      <vt:lpstr>Form 1.5</vt:lpstr>
      <vt:lpstr>Form 1.6a</vt:lpstr>
      <vt:lpstr>Form 2.1</vt:lpstr>
      <vt:lpstr>Form 2.2</vt:lpstr>
      <vt:lpstr>Form 2.3</vt:lpstr>
      <vt:lpstr>Form 3</vt:lpstr>
      <vt:lpstr>Form 4</vt:lpstr>
      <vt:lpstr>Form 8.1a (IOU)</vt:lpstr>
      <vt:lpstr>Form 8.1b (Bundled)</vt:lpstr>
      <vt:lpstr>Form 8.1b (Departed Load)</vt:lpstr>
      <vt:lpstr>CoName</vt:lpstr>
      <vt:lpstr>filedate</vt:lpstr>
      <vt:lpstr>Cover!Print_Area</vt:lpstr>
      <vt:lpstr>'Form 1.1a'!Print_Area</vt:lpstr>
      <vt:lpstr>'Form 1.1b'!Print_Area</vt:lpstr>
      <vt:lpstr>'Form 1.2'!Print_Area</vt:lpstr>
      <vt:lpstr>'Form 1.3'!Print_Area</vt:lpstr>
      <vt:lpstr>'Form 1.5'!Print_Area</vt:lpstr>
      <vt:lpstr>'Form 1.6a'!Print_Area</vt:lpstr>
      <vt:lpstr>'Form 3'!Print_Area</vt:lpstr>
      <vt:lpstr>'FormsList&amp;FilerInfo'!Print_Area</vt:lpstr>
      <vt:lpstr>'Form 1.6a'!Print_Titles</vt:lpstr>
      <vt:lpstr>'Form 2.1'!Print_Titles</vt:lpstr>
      <vt:lpstr>'Form 2.3'!Print_Titles</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Ali, Fariya</cp:lastModifiedBy>
  <cp:revision/>
  <dcterms:created xsi:type="dcterms:W3CDTF">2004-04-26T18:12:37Z</dcterms:created>
  <dcterms:modified xsi:type="dcterms:W3CDTF">2025-07-14T22:03:38Z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0x010100715F9A531DBBB14EA6CD52CC3538AD64</vt:lpwstr>
  </property>
  <property fmtid="{D5CDD505-2E9C-101B-9397-08002B2CF9AE}" pid="14" name="MediaServiceImageTags">
    <vt:lpwstr/>
  </property>
  <property fmtid="{D5CDD505-2E9C-101B-9397-08002B2CF9AE}" pid="15" name="pgeRecordCategory">
    <vt:lpwstr/>
  </property>
</Properties>
</file>