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showInkAnnotation="0" codeName="ThisWorkbook" hidePivotFieldList="1" defaultThemeVersion="124226"/>
  <mc:AlternateContent xmlns:mc="http://schemas.openxmlformats.org/markup-compatibility/2006">
    <mc:Choice Requires="x15">
      <x15ac:absPath xmlns:x15ac="http://schemas.microsoft.com/office/spreadsheetml/2010/11/ac" url="/Users/aliciazaloga/Downloads/"/>
    </mc:Choice>
  </mc:AlternateContent>
  <xr:revisionPtr revIDLastSave="0" documentId="13_ncr:1_{5A3CC7F4-2265-9147-A2BA-419121DFEC65}" xr6:coauthVersionLast="47" xr6:coauthVersionMax="47" xr10:uidLastSave="{00000000-0000-0000-0000-000000000000}"/>
  <bookViews>
    <workbookView xWindow="0" yWindow="760" windowWidth="29400" windowHeight="17380" tabRatio="838" activeTab="1" xr2:uid="{00000000-000D-0000-FFFF-FFFF00000000}"/>
  </bookViews>
  <sheets>
    <sheet name="Cover" sheetId="36" r:id="rId1"/>
    <sheet name="FormsList&amp;FilerInfo" sheetId="2" r:id="rId2"/>
    <sheet name="Form 8.1a (CCA)" sheetId="35" r:id="rId3"/>
    <sheet name="Form 8.1b (CCA)" sheetId="39" r:id="rId4"/>
  </sheets>
  <externalReferences>
    <externalReference r:id="rId5"/>
    <externalReference r:id="rId6"/>
    <externalReference r:id="rId7"/>
  </externalReferences>
  <definedNames>
    <definedName name="_Order1" hidden="1">255</definedName>
    <definedName name="_Order2" hidden="1">255</definedName>
    <definedName name="ComName" localSheetId="2">'[1]FormList&amp;FilerInfo'!$B$2</definedName>
    <definedName name="ComName" localSheetId="3">'[1]FormList&amp;FilerInfo'!$B$2</definedName>
    <definedName name="ComName">'[2]FormList&amp;FilerInfo'!$B$2</definedName>
    <definedName name="CoName" localSheetId="2">'[3]FormsList&amp;FilerInfo'!$B$2</definedName>
    <definedName name="CoName" localSheetId="3">'[3]FormsList&amp;FilerInfo'!$B$2</definedName>
    <definedName name="CoName">'FormsList&amp;FilerInfo'!$B$2</definedName>
    <definedName name="Data3.4" localSheetId="0">#REF!</definedName>
    <definedName name="Data3.4" localSheetId="3">#REF!</definedName>
    <definedName name="Data3.4">#REF!</definedName>
    <definedName name="filedate">'FormsList&amp;FilerInfo'!$B$3</definedName>
    <definedName name="_xlnm.Print_Area" localSheetId="0">Cover!$A$1:$B$21</definedName>
    <definedName name="_xlnm.Print_Area" localSheetId="1">'FormsList&amp;FilerInfo'!$A$1:$C$17</definedName>
    <definedName name="pv">#REF!</definedName>
    <definedName name="Z_2C54E754_4594_47E3_AFE9_B28C28B63E5C_.wvu.PrintArea" localSheetId="0" hidden="1">Cover!$A$1:$B$21</definedName>
    <definedName name="Z_2C54E754_4594_47E3_AFE9_B28C28B63E5C_.wvu.PrintArea" localSheetId="2" hidden="1">'Form 8.1a (CCA)'!$C$1:$Q$7</definedName>
    <definedName name="Z_2C54E754_4594_47E3_AFE9_B28C28B63E5C_.wvu.PrintArea" localSheetId="3"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8.1a (CCA)'!$C$1:$Q$7</definedName>
    <definedName name="Z_64245E33_E577_4C25_9B98_21C112E84FF6_.wvu.PrintArea" localSheetId="3"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8.1a (CCA)'!$C$1:$Q$7</definedName>
    <definedName name="Z_C3E70234_FA18_40E7_B25F_218A5F7D2EA2_.wvu.PrintArea" localSheetId="3"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8.1a (CCA)'!$C$1:$Q$7</definedName>
    <definedName name="Z_DC437496_B10F_474B_8F6E_F19B4DA7C026_.wvu.PrintArea" localSheetId="3"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39" l="1"/>
  <c r="F24" i="39"/>
  <c r="E24" i="39"/>
  <c r="D24" i="39"/>
  <c r="C24" i="39"/>
  <c r="B24" i="39"/>
  <c r="G16" i="39"/>
  <c r="F16" i="39"/>
  <c r="E16" i="39"/>
  <c r="D16" i="39"/>
  <c r="C16" i="39"/>
  <c r="B16" i="39"/>
  <c r="G9" i="39"/>
  <c r="F9" i="39"/>
  <c r="E9" i="39"/>
  <c r="D9" i="39"/>
  <c r="C9" i="39"/>
  <c r="B9" i="39"/>
  <c r="B14" i="2"/>
  <c r="A2" i="39" l="1"/>
  <c r="Q60" i="35"/>
  <c r="P60" i="35"/>
  <c r="O60" i="35"/>
  <c r="N60" i="35"/>
  <c r="M60" i="35"/>
  <c r="L60" i="35"/>
  <c r="K60" i="35"/>
  <c r="J60" i="35"/>
  <c r="I60" i="35"/>
  <c r="H60" i="35"/>
  <c r="G60" i="35"/>
  <c r="F60" i="35"/>
  <c r="E60" i="35"/>
  <c r="D60" i="35"/>
  <c r="C2" i="35" l="1"/>
</calcChain>
</file>

<file path=xl/sharedStrings.xml><?xml version="1.0" encoding="utf-8"?>
<sst xmlns="http://schemas.openxmlformats.org/spreadsheetml/2006/main" count="153" uniqueCount="104">
  <si>
    <t>Electricity Demand Forecast Forms</t>
  </si>
  <si>
    <t>California Energy Commission</t>
  </si>
  <si>
    <t>2025 Integrated Energy Policy Report</t>
  </si>
  <si>
    <t>Docket Number 25-IEPR-03</t>
  </si>
  <si>
    <r>
      <rPr>
        <sz val="12"/>
        <color rgb="FF000000"/>
        <rFont val="Arial"/>
        <family val="2"/>
      </rPr>
      <t xml:space="preserve">The following spreadsheets are the California Energy Commission (CEC) forms for collecting data and analyses relating to electricity demand in order to prepare the </t>
    </r>
    <r>
      <rPr>
        <i/>
        <sz val="12"/>
        <color rgb="FF000000"/>
        <rFont val="Arial"/>
        <family val="2"/>
      </rPr>
      <t>Integrated Energy Policy Report</t>
    </r>
    <r>
      <rPr>
        <sz val="12"/>
        <color rgb="FF000000"/>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</si>
  <si>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</si>
  <si>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</si>
  <si>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</si>
  <si>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</si>
  <si>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</si>
  <si>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</si>
  <si>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</si>
  <si>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</si>
  <si>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</si>
  <si>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</si>
  <si>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</si>
  <si>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</si>
  <si>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</si>
  <si>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</si>
  <si>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</si>
  <si>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</si>
  <si>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</si>
  <si>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</si>
  <si>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</si>
  <si>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</si>
  <si>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</si>
  <si>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</si>
  <si>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</si>
  <si>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</si>
  <si>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</si>
  <si>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</si>
  <si>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</si>
  <si>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</si>
  <si>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Other</t>
  </si>
  <si>
    <t>Battery Storage</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</si>
  <si>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</si>
  <si>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</si>
  <si>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</si>
  <si>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</si>
  <si>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</si>
  <si>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</si>
  <si>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</si>
  <si>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</si>
  <si>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</si>
  <si>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</si>
  <si>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</si>
  <si>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</si>
  <si>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</si>
  <si>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</si>
  <si>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</si>
  <si>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</si>
  <si>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</si>
  <si>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</si>
  <si>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</si>
  <si>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</si>
  <si>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</si>
  <si>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</si>
  <si>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</si>
  <si>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 xml:space="preserve"> -   </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</si>
  <si>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</si>
  <si>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</si>
  <si>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</si>
  <si>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</si>
  <si>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</si>
  <si>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</si>
  <si>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</si>
  <si>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</si>
  <si>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</si>
  <si>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</si>
  <si>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</si>
  <si>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</si>
  <si>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</si>
  <si>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</si>
  <si>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</si>
  <si>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</si>
  <si>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</si>
  <si>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</si>
  <si>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</si>
  <si>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</si>
  <si>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</si>
  <si>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</si>
  <si>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</si>
  <si>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(1) Costs shown for purchases by energy source. Costs include bilateral contracts and CAISO system costs. 2023 - 2027 include allocations of GHG-free attributes from PG&amp;E related to the PCIA. The other years do not, as such allocation remains uncertain.</t>
  </si>
  <si>
    <t>(2) SJCE launched the SJ Cares program in May 2021. CARE and FERA customers are automatically enrolled.   Since then customers have received various levels of discounts.   SJCares customers curretnly recieve a 10% discount on the GreenSource product.</t>
  </si>
  <si>
    <t>(3) SJCE administers CPUC Energy Efficiency programs. Since those programs are entirely funded using CPUC funds, no expenditures are shown here.</t>
  </si>
  <si>
    <t>(4) Debt service Includes payments for financial services and interest earned for investments.  Excludes $60M loan disbursements in 2021.  Includes $60M principal repaid in 2023</t>
  </si>
  <si>
    <t>(5) SJCE intends to adjust its rates such that it can grow its operating reserve per our Financial Reserves policy to and keep rates affordable.</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</si>
  <si>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</si>
  <si>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</si>
  <si>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</si>
  <si>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</si>
  <si>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</si>
  <si>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</si>
  <si>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</si>
  <si>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</si>
  <si>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</si>
  <si>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</si>
  <si>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</si>
  <si>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</si>
  <si>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San Jose Clean Energy</t>
  </si>
  <si>
    <t>Aria Zajec</t>
  </si>
  <si>
    <t>200 E. Santa Clara Street, San Jose, CA 95112</t>
  </si>
  <si>
    <t>408-534-2916</t>
  </si>
  <si>
    <t>aria.zajec@sanjoseca.gov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</si>
</sst>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_(* #,##0_);_(* \(#,##0\);_(* &quot;-&quot;??_);_(@_)"/>
  </numFmts>
  <fonts count="35">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sz val="12"/>
      <color rgb="FF000000"/>
      <name val="Arial"/>
      <family val="2"/>
    </font>
    <font>
      <b/>
      <i/>
      <sz val="12"/>
      <color rgb="FF000000"/>
      <name val="Arial"/>
      <family val="2"/>
    </font>
    <font>
      <sz val="12"/>
      <color rgb="FF000000"/>
      <name val="Arial"/>
      <family val="2"/>
    </font>
    <font>
      <i/>
      <sz val="12"/>
      <color rgb="FF000000"/>
      <name val="Arial"/>
      <family val="2"/>
    </font>
    <font>
      <sz val="10"/>
      <color rgb="FFFF0000"/>
      <name val="Arial"/>
      <family val="2"/>
    </font>
    <font>
      <u/>
      <sz val="8"/>
      <color theme="1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bgColor indexed="64"/>
      </patternFill>
    </fill>
  </fills>
  <borders count="48">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s>
  <cellStyleXfs count="32">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1" fillId="0" borderId="0"/>
    <xf numFmtId="0" fontId="4" fillId="0" borderId="0"/>
    <xf numFmtId="43" fontId="1" fillId="0" borderId="0" applyFont="0" applyFill="0" applyBorder="0" applyAlignment="0" applyProtection="0"/>
    <xf numFmtId="0" fontId="2" fillId="0" borderId="0"/>
    <xf numFmtId="0" fontId="34" fillId="0" borderId="0" applyNumberFormat="0" applyFill="0" applyBorder="0" applyAlignment="0" applyProtection="0"/>
  </cellStyleXfs>
  <cellXfs count="176">
    <xf numFmtId="0" fontId="0" fillId="0" borderId="0" xfId="0"/>
    <xf numFmtId="0" fontId="4" fillId="0" borderId="0" xfId="18"/>
    <xf numFmtId="0" fontId="11" fillId="8" borderId="9" xfId="18" applyFont="1" applyFill="1" applyBorder="1" applyAlignment="1">
      <alignment vertical="top" wrapText="1"/>
    </xf>
    <xf numFmtId="0" fontId="11" fillId="8" borderId="10" xfId="18" applyFont="1" applyFill="1" applyBorder="1" applyAlignment="1">
      <alignment horizontal="center" vertical="top" wrapText="1"/>
    </xf>
    <xf numFmtId="0" fontId="11" fillId="8"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7" borderId="15" xfId="18" applyFont="1" applyFill="1" applyBorder="1" applyAlignment="1">
      <alignment horizontal="right" vertical="top" wrapText="1"/>
    </xf>
    <xf numFmtId="0" fontId="6" fillId="7"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6" fillId="0" borderId="8" xfId="18" applyFont="1" applyBorder="1" applyAlignment="1">
      <alignment vertical="top" wrapText="1"/>
    </xf>
    <xf numFmtId="0" fontId="8" fillId="7"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0" fontId="0" fillId="0" borderId="21" xfId="0" applyBorder="1"/>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3"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8"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8" borderId="23" xfId="18" applyFont="1" applyFill="1" applyBorder="1" applyAlignment="1">
      <alignment vertical="top" wrapText="1"/>
    </xf>
    <xf numFmtId="0" fontId="11" fillId="8" borderId="23" xfId="18" applyFont="1" applyFill="1" applyBorder="1"/>
    <xf numFmtId="0" fontId="3" fillId="9"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7" borderId="11" xfId="18" applyFont="1" applyFill="1" applyBorder="1" applyAlignment="1">
      <alignment vertical="top" wrapText="1"/>
    </xf>
    <xf numFmtId="0" fontId="6" fillId="7"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1" borderId="6" xfId="20" applyFont="1" applyFill="1" applyBorder="1" applyAlignment="1">
      <alignment horizontal="left" vertical="top" wrapText="1"/>
    </xf>
    <xf numFmtId="0" fontId="6" fillId="11" borderId="6" xfId="20" applyFont="1" applyFill="1" applyBorder="1" applyAlignment="1">
      <alignment horizontal="right" vertical="top" wrapText="1"/>
    </xf>
    <xf numFmtId="167" fontId="8" fillId="11"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9" borderId="0" xfId="18" applyFill="1" applyAlignment="1">
      <alignment vertical="top" wrapText="1"/>
    </xf>
    <xf numFmtId="0" fontId="4" fillId="9"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7" fillId="0" borderId="25" xfId="18" applyFont="1" applyBorder="1"/>
    <xf numFmtId="0" fontId="8" fillId="0" borderId="18" xfId="18" applyFont="1" applyBorder="1" applyAlignment="1">
      <alignment horizontal="center" vertical="center" wrapText="1"/>
    </xf>
    <xf numFmtId="0" fontId="28"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8" fillId="0" borderId="25" xfId="18" applyFont="1" applyBorder="1" applyAlignment="1">
      <alignment vertical="top" shrinkToFit="1"/>
    </xf>
    <xf numFmtId="0" fontId="28" fillId="3" borderId="9" xfId="18" applyFont="1" applyFill="1" applyBorder="1" applyAlignment="1">
      <alignment vertical="top" wrapText="1"/>
    </xf>
    <xf numFmtId="0" fontId="28" fillId="0" borderId="12" xfId="18" applyFont="1" applyBorder="1" applyAlignment="1">
      <alignment horizontal="right" vertical="top" wrapText="1"/>
    </xf>
    <xf numFmtId="0" fontId="28" fillId="0" borderId="16" xfId="18" applyFont="1" applyBorder="1" applyAlignment="1">
      <alignment horizontal="right" vertical="top" wrapText="1"/>
    </xf>
    <xf numFmtId="0" fontId="28" fillId="0" borderId="15" xfId="18" applyFont="1" applyBorder="1" applyAlignment="1">
      <alignment horizontal="right" vertical="top" wrapText="1"/>
    </xf>
    <xf numFmtId="0" fontId="3" fillId="0" borderId="41" xfId="18" applyFont="1" applyBorder="1" applyAlignment="1">
      <alignment horizontal="right" vertical="top" wrapText="1"/>
    </xf>
    <xf numFmtId="0" fontId="28" fillId="3" borderId="8" xfId="18" applyFont="1" applyFill="1" applyBorder="1" applyAlignment="1">
      <alignment vertical="top" wrapText="1"/>
    </xf>
    <xf numFmtId="0" fontId="3" fillId="0" borderId="0" xfId="18" applyFont="1"/>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0" fontId="2" fillId="11" borderId="7" xfId="20" applyFill="1" applyBorder="1"/>
    <xf numFmtId="0" fontId="8" fillId="0" borderId="9" xfId="18" applyFont="1" applyBorder="1" applyAlignment="1">
      <alignment horizontal="left" vertical="top" wrapText="1"/>
    </xf>
    <xf numFmtId="0" fontId="8" fillId="0" borderId="10" xfId="18" applyFont="1" applyBorder="1" applyAlignment="1">
      <alignment horizontal="left" vertical="top" wrapText="1"/>
    </xf>
    <xf numFmtId="0" fontId="8" fillId="0" borderId="11" xfId="18" applyFont="1" applyBorder="1" applyAlignment="1">
      <alignment horizontal="left" vertical="top" wrapText="1"/>
    </xf>
    <xf numFmtId="170" fontId="6" fillId="0" borderId="12" xfId="18" applyNumberFormat="1" applyFont="1" applyBorder="1" applyAlignment="1">
      <alignment vertical="top" wrapText="1"/>
    </xf>
    <xf numFmtId="170" fontId="6" fillId="0" borderId="20" xfId="18" applyNumberFormat="1" applyFont="1" applyBorder="1" applyAlignment="1">
      <alignment vertical="top" wrapText="1"/>
    </xf>
    <xf numFmtId="170" fontId="6" fillId="0" borderId="19" xfId="18" applyNumberFormat="1" applyFont="1" applyBorder="1" applyAlignment="1">
      <alignment vertical="top" wrapText="1"/>
    </xf>
    <xf numFmtId="170" fontId="6" fillId="0" borderId="8" xfId="18" applyNumberFormat="1" applyFont="1" applyBorder="1" applyAlignment="1">
      <alignment vertical="top" wrapText="1"/>
    </xf>
    <xf numFmtId="170" fontId="12" fillId="0" borderId="8" xfId="18" applyNumberFormat="1" applyFont="1" applyBorder="1" applyAlignment="1">
      <alignment horizontal="right" vertical="center" wrapText="1"/>
    </xf>
    <xf numFmtId="0" fontId="6" fillId="11" borderId="6" xfId="20" applyFont="1" applyFill="1" applyBorder="1" applyAlignment="1">
      <alignment vertical="top" wrapText="1"/>
    </xf>
    <xf numFmtId="0" fontId="8" fillId="11" borderId="6" xfId="20" applyFont="1" applyFill="1" applyBorder="1" applyAlignment="1">
      <alignment vertical="top" wrapText="1"/>
    </xf>
    <xf numFmtId="0" fontId="6" fillId="11" borderId="6" xfId="20" applyFont="1" applyFill="1" applyBorder="1" applyAlignment="1">
      <alignment horizontal="left" vertical="top" wrapText="1"/>
    </xf>
    <xf numFmtId="0" fontId="6" fillId="11" borderId="7" xfId="20" applyFont="1" applyFill="1" applyBorder="1" applyAlignment="1">
      <alignment horizontal="left" vertical="top" wrapText="1"/>
    </xf>
    <xf numFmtId="0" fontId="12" fillId="11" borderId="6" xfId="20" applyFont="1" applyFill="1" applyBorder="1" applyAlignment="1">
      <alignment horizontal="center" vertical="top"/>
    </xf>
    <xf numFmtId="6" fontId="25" fillId="0" borderId="0" xfId="18" applyNumberFormat="1" applyFont="1" applyAlignment="1">
      <alignment horizontal="center"/>
    </xf>
    <xf numFmtId="0" fontId="25" fillId="0" borderId="0" xfId="18" applyFont="1" applyAlignment="1">
      <alignment horizontal="center"/>
    </xf>
    <xf numFmtId="0" fontId="3" fillId="0" borderId="0" xfId="18" applyFont="1" applyAlignment="1">
      <alignment horizontal="center"/>
    </xf>
    <xf numFmtId="3" fontId="6" fillId="0" borderId="20" xfId="18" applyNumberFormat="1" applyFont="1" applyBorder="1" applyAlignment="1">
      <alignment vertical="top" wrapText="1"/>
    </xf>
    <xf numFmtId="3" fontId="6" fillId="0" borderId="17" xfId="18" applyNumberFormat="1" applyFont="1" applyBorder="1" applyAlignment="1">
      <alignment vertical="top" wrapText="1"/>
    </xf>
    <xf numFmtId="3" fontId="6" fillId="0" borderId="6" xfId="18" applyNumberFormat="1" applyFont="1" applyBorder="1" applyAlignment="1">
      <alignment vertical="top" wrapText="1"/>
    </xf>
    <xf numFmtId="3" fontId="6" fillId="0" borderId="8" xfId="18" applyNumberFormat="1" applyFont="1" applyBorder="1" applyAlignment="1">
      <alignment vertical="top" wrapText="1"/>
    </xf>
    <xf numFmtId="3" fontId="11" fillId="0" borderId="8" xfId="18" applyNumberFormat="1" applyFont="1" applyBorder="1" applyAlignment="1">
      <alignment horizontal="center" vertical="top" wrapText="1"/>
    </xf>
    <xf numFmtId="170" fontId="6" fillId="0" borderId="26" xfId="18" applyNumberFormat="1" applyFont="1" applyBorder="1" applyAlignment="1">
      <alignment vertical="top" wrapText="1"/>
    </xf>
    <xf numFmtId="170" fontId="6" fillId="3" borderId="0" xfId="18" applyNumberFormat="1" applyFont="1" applyFill="1" applyAlignment="1">
      <alignment vertical="top" wrapText="1"/>
    </xf>
    <xf numFmtId="170" fontId="6" fillId="3" borderId="7" xfId="18" applyNumberFormat="1" applyFont="1" applyFill="1" applyBorder="1" applyAlignment="1">
      <alignment vertical="top" wrapText="1"/>
    </xf>
    <xf numFmtId="170" fontId="6" fillId="0" borderId="40" xfId="18" applyNumberFormat="1" applyFont="1" applyBorder="1" applyAlignment="1">
      <alignment vertical="top" wrapText="1"/>
    </xf>
    <xf numFmtId="170" fontId="6" fillId="0" borderId="27" xfId="18" applyNumberFormat="1" applyFont="1" applyBorder="1" applyAlignment="1">
      <alignment vertical="top" wrapText="1"/>
    </xf>
    <xf numFmtId="170" fontId="6" fillId="0" borderId="3" xfId="18" applyNumberFormat="1" applyFont="1" applyBorder="1" applyAlignment="1">
      <alignment vertical="top" wrapText="1"/>
    </xf>
    <xf numFmtId="170" fontId="6" fillId="0" borderId="28" xfId="18" applyNumberFormat="1" applyFont="1" applyBorder="1" applyAlignment="1">
      <alignment vertical="top" wrapText="1"/>
    </xf>
    <xf numFmtId="170" fontId="6" fillId="0" borderId="39" xfId="18" applyNumberFormat="1" applyFont="1" applyBorder="1" applyAlignment="1">
      <alignment vertical="top" wrapText="1"/>
    </xf>
    <xf numFmtId="170" fontId="6" fillId="0" borderId="29" xfId="18" applyNumberFormat="1" applyFont="1" applyBorder="1" applyAlignment="1">
      <alignment vertical="top" wrapText="1"/>
    </xf>
    <xf numFmtId="170" fontId="3" fillId="0" borderId="41" xfId="18" applyNumberFormat="1" applyFont="1" applyBorder="1" applyAlignment="1">
      <alignment vertical="top" wrapText="1"/>
    </xf>
    <xf numFmtId="170" fontId="6" fillId="3" borderId="10" xfId="18" applyNumberFormat="1" applyFont="1" applyFill="1" applyBorder="1" applyAlignment="1">
      <alignment vertical="top" wrapText="1"/>
    </xf>
    <xf numFmtId="170" fontId="6" fillId="3" borderId="11" xfId="18" applyNumberFormat="1" applyFont="1" applyFill="1" applyBorder="1" applyAlignment="1">
      <alignment vertical="top" wrapText="1"/>
    </xf>
    <xf numFmtId="170" fontId="6" fillId="0" borderId="42" xfId="18" applyNumberFormat="1" applyFont="1" applyBorder="1" applyAlignment="1">
      <alignment vertical="top" wrapText="1"/>
    </xf>
    <xf numFmtId="170" fontId="6" fillId="0" borderId="43" xfId="18" applyNumberFormat="1" applyFont="1" applyBorder="1" applyAlignment="1">
      <alignment vertical="top" wrapText="1"/>
    </xf>
    <xf numFmtId="170" fontId="6" fillId="0" borderId="5" xfId="18" applyNumberFormat="1" applyFont="1" applyBorder="1" applyAlignment="1">
      <alignment vertical="top" wrapText="1"/>
    </xf>
    <xf numFmtId="170" fontId="6" fillId="0" borderId="44" xfId="18" applyNumberFormat="1" applyFont="1" applyBorder="1" applyAlignment="1">
      <alignment vertical="top" wrapText="1"/>
    </xf>
    <xf numFmtId="170" fontId="6" fillId="0" borderId="45" xfId="18" applyNumberFormat="1" applyFont="1" applyBorder="1" applyAlignment="1">
      <alignment vertical="top" wrapText="1"/>
    </xf>
    <xf numFmtId="170" fontId="6" fillId="0" borderId="46" xfId="18" applyNumberFormat="1" applyFont="1" applyBorder="1" applyAlignment="1">
      <alignment vertical="top" wrapText="1"/>
    </xf>
    <xf numFmtId="170" fontId="8" fillId="0" borderId="47" xfId="18" applyNumberFormat="1" applyFont="1" applyBorder="1" applyAlignment="1">
      <alignment vertical="top" wrapText="1"/>
    </xf>
    <xf numFmtId="170" fontId="8" fillId="0" borderId="31" xfId="18" applyNumberFormat="1" applyFont="1" applyBorder="1" applyAlignment="1">
      <alignment vertical="top" wrapText="1"/>
    </xf>
    <xf numFmtId="0" fontId="33" fillId="0" borderId="0" xfId="0" applyFont="1"/>
    <xf numFmtId="0" fontId="31" fillId="11" borderId="6" xfId="20" applyFont="1" applyFill="1" applyBorder="1" applyAlignment="1">
      <alignment vertical="top" wrapText="1"/>
    </xf>
    <xf numFmtId="0" fontId="6" fillId="11" borderId="7" xfId="20" applyFont="1" applyFill="1" applyBorder="1" applyAlignment="1">
      <alignment vertical="top" wrapText="1"/>
    </xf>
    <xf numFmtId="0" fontId="18" fillId="11" borderId="30" xfId="20" applyFont="1" applyFill="1" applyBorder="1" applyAlignment="1">
      <alignment horizontal="center" vertical="top"/>
    </xf>
    <xf numFmtId="0" fontId="18" fillId="11" borderId="22" xfId="20" applyFont="1" applyFill="1" applyBorder="1" applyAlignment="1">
      <alignment horizontal="center" vertical="top"/>
    </xf>
    <xf numFmtId="0" fontId="12" fillId="11" borderId="6" xfId="20" applyFont="1" applyFill="1" applyBorder="1" applyAlignment="1">
      <alignment horizontal="center" vertical="top"/>
    </xf>
    <xf numFmtId="0" fontId="12" fillId="11" borderId="7" xfId="20" applyFont="1" applyFill="1" applyBorder="1" applyAlignment="1">
      <alignment horizontal="center" vertical="top"/>
    </xf>
    <xf numFmtId="0" fontId="6" fillId="11" borderId="6" xfId="20" applyFont="1" applyFill="1" applyBorder="1" applyAlignment="1">
      <alignment vertical="top" wrapText="1"/>
    </xf>
    <xf numFmtId="0" fontId="8" fillId="11" borderId="6" xfId="20" applyFont="1" applyFill="1" applyBorder="1" applyAlignment="1">
      <alignment vertical="top" wrapText="1"/>
    </xf>
    <xf numFmtId="0" fontId="8" fillId="11" borderId="7" xfId="20" applyFont="1" applyFill="1" applyBorder="1" applyAlignment="1">
      <alignment vertical="top" wrapText="1"/>
    </xf>
    <xf numFmtId="0" fontId="29" fillId="11" borderId="6" xfId="20" applyFont="1" applyFill="1" applyBorder="1" applyAlignment="1">
      <alignment vertical="top" wrapText="1"/>
    </xf>
    <xf numFmtId="0" fontId="29" fillId="11" borderId="7" xfId="20" applyFont="1" applyFill="1" applyBorder="1" applyAlignment="1">
      <alignment vertical="top" wrapText="1"/>
    </xf>
    <xf numFmtId="0" fontId="6" fillId="11" borderId="6" xfId="20" applyFont="1" applyFill="1" applyBorder="1" applyAlignment="1">
      <alignment horizontal="left" vertical="top" wrapText="1"/>
    </xf>
    <xf numFmtId="0" fontId="6" fillId="11" borderId="7" xfId="20" applyFont="1" applyFill="1" applyBorder="1" applyAlignment="1">
      <alignment horizontal="left" vertical="top" wrapText="1"/>
    </xf>
    <xf numFmtId="0" fontId="6" fillId="11" borderId="25" xfId="20" applyFont="1" applyFill="1" applyBorder="1" applyAlignment="1">
      <alignment wrapText="1"/>
    </xf>
    <xf numFmtId="0" fontId="6" fillId="11" borderId="33" xfId="20" applyFont="1" applyFill="1" applyBorder="1" applyAlignment="1">
      <alignment wrapText="1"/>
    </xf>
    <xf numFmtId="0" fontId="24" fillId="10" borderId="0" xfId="18" applyFont="1" applyFill="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4" fillId="0" borderId="0" xfId="0" applyFont="1" applyAlignment="1">
      <alignment horizontal="left" wrapText="1"/>
    </xf>
    <xf numFmtId="0" fontId="26" fillId="10" borderId="30" xfId="18" applyFont="1" applyFill="1" applyBorder="1" applyAlignment="1">
      <alignment horizontal="center" vertical="top" wrapText="1"/>
    </xf>
    <xf numFmtId="0" fontId="26" fillId="10"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0" fontId="4" fillId="0" borderId="0" xfId="0" applyFont="1" applyAlignment="1">
      <alignment horizontal="center"/>
    </xf>
    <xf numFmtId="0" fontId="2" fillId="0" borderId="0" xfId="0" applyFont="1" applyAlignment="1">
      <alignment horizontal="center"/>
    </xf>
    <xf numFmtId="0" fontId="34" fillId="0" borderId="0" xfId="31" applyAlignment="1">
      <alignment horizontal="center"/>
    </xf>
  </cellXfs>
  <cellStyles count="32">
    <cellStyle name="Actual Date" xfId="1" xr:uid="{00000000-0005-0000-0000-000000000000}"/>
    <cellStyle name="Comma 2" xfId="2" xr:uid="{00000000-0005-0000-0000-000001000000}"/>
    <cellStyle name="Comma 3" xfId="29"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1"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7" xr:uid="{F10391C9-0C6B-479D-8CDE-243C5263C7C1}"/>
    <cellStyle name="Normal 5" xfId="20" xr:uid="{00000000-0005-0000-0000-000014000000}"/>
    <cellStyle name="Normal 5 2" xfId="30" xr:uid="{1BD07421-FFA3-4CEB-A37C-62AECA32CCA3}"/>
    <cellStyle name="Normal 6" xfId="28" xr:uid="{6249469D-FB5B-4673-8E0E-AF09F7049387}"/>
    <cellStyle name="Normal_distgn2k" xfId="21" xr:uid="{00000000-0005-0000-0000-000015000000}"/>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ria.zajec@sanjoseca.gov"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A5" sqref="A5:B5"/>
    </sheetView>
  </sheetViews>
  <sheetFormatPr baseColWidth="10" defaultColWidth="8.75" defaultRowHeight="11"/>
  <cols>
    <col min="1" max="1" width="56" style="66" bestFit="1" customWidth="1"/>
    <col min="2" max="2" width="63.75" style="66" customWidth="1"/>
    <col min="3" max="16384" width="8.75" style="66"/>
  </cols>
  <sheetData>
    <row r="1" spans="1:2" s="65" customFormat="1" ht="20">
      <c r="A1" s="146" t="s">
        <v>0</v>
      </c>
      <c r="B1" s="147"/>
    </row>
    <row r="2" spans="1:2" ht="18">
      <c r="A2" s="148"/>
      <c r="B2" s="149"/>
    </row>
    <row r="3" spans="1:2" ht="18">
      <c r="A3" s="148" t="s">
        <v>1</v>
      </c>
      <c r="B3" s="149"/>
    </row>
    <row r="4" spans="1:2" ht="18">
      <c r="A4" s="148" t="s">
        <v>2</v>
      </c>
      <c r="B4" s="149"/>
    </row>
    <row r="5" spans="1:2" ht="18">
      <c r="A5" s="148" t="s">
        <v>3</v>
      </c>
      <c r="B5" s="149"/>
    </row>
    <row r="6" spans="1:2" ht="18">
      <c r="A6" s="114"/>
      <c r="B6" s="101"/>
    </row>
    <row r="7" spans="1:2" ht="185.25" customHeight="1">
      <c r="A7" s="144" t="s">
        <v>4</v>
      </c>
      <c r="B7" s="145"/>
    </row>
    <row r="8" spans="1:2" ht="18.75" customHeight="1">
      <c r="A8" s="110"/>
      <c r="B8" s="101"/>
    </row>
    <row r="9" spans="1:2" ht="17">
      <c r="A9" s="111" t="s">
        <v>5</v>
      </c>
      <c r="B9" s="101"/>
    </row>
    <row r="10" spans="1:2" ht="84" customHeight="1">
      <c r="A10" s="150" t="s">
        <v>6</v>
      </c>
      <c r="B10" s="145"/>
    </row>
    <row r="11" spans="1:2" ht="16.5" customHeight="1">
      <c r="A11" s="110"/>
      <c r="B11" s="101"/>
    </row>
    <row r="12" spans="1:2" ht="17.25" customHeight="1">
      <c r="A12" s="151" t="s">
        <v>7</v>
      </c>
      <c r="B12" s="152"/>
    </row>
    <row r="13" spans="1:2" ht="127.5" customHeight="1">
      <c r="A13" s="153" t="s">
        <v>8</v>
      </c>
      <c r="B13" s="154"/>
    </row>
    <row r="14" spans="1:2" ht="17.25" customHeight="1">
      <c r="A14" s="110"/>
      <c r="B14" s="101"/>
    </row>
    <row r="15" spans="1:2" ht="17">
      <c r="A15" s="111" t="s">
        <v>9</v>
      </c>
      <c r="B15" s="101"/>
    </row>
    <row r="16" spans="1:2" ht="46.5" customHeight="1">
      <c r="A16" s="155" t="s">
        <v>10</v>
      </c>
      <c r="B16" s="156"/>
    </row>
    <row r="17" spans="1:2" ht="15.75" customHeight="1">
      <c r="A17" s="112"/>
      <c r="B17" s="113"/>
    </row>
    <row r="18" spans="1:2" ht="24.75" customHeight="1">
      <c r="A18" s="67" t="s">
        <v>11</v>
      </c>
      <c r="B18" s="101"/>
    </row>
    <row r="19" spans="1:2" s="70" customFormat="1" ht="23.25" customHeight="1">
      <c r="A19" s="68" t="s">
        <v>12</v>
      </c>
      <c r="B19" s="69">
        <v>45824</v>
      </c>
    </row>
    <row r="20" spans="1:2" s="71" customFormat="1" ht="23.25" customHeight="1">
      <c r="A20" s="68" t="s">
        <v>13</v>
      </c>
      <c r="B20" s="69">
        <v>45852</v>
      </c>
    </row>
    <row r="21" spans="1:2" ht="33.75" customHeight="1">
      <c r="A21" s="157" t="s">
        <v>14</v>
      </c>
      <c r="B21" s="158"/>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tabSelected="1" zoomScaleNormal="100" workbookViewId="0">
      <selection activeCell="B27" sqref="B27"/>
    </sheetView>
  </sheetViews>
  <sheetFormatPr baseColWidth="10" defaultColWidth="8.75" defaultRowHeight="11"/>
  <cols>
    <col min="1" max="1" width="45.5" customWidth="1"/>
    <col min="2" max="2" width="108" customWidth="1"/>
  </cols>
  <sheetData>
    <row r="1" spans="1:3" ht="18">
      <c r="A1" s="47" t="s">
        <v>15</v>
      </c>
      <c r="B1" s="48"/>
      <c r="C1" s="39"/>
    </row>
    <row r="2" spans="1:3" ht="17.25" customHeight="1">
      <c r="A2" s="63" t="s">
        <v>16</v>
      </c>
      <c r="B2" s="173" t="s">
        <v>99</v>
      </c>
    </row>
    <row r="3" spans="1:3" ht="13">
      <c r="A3" s="64" t="s">
        <v>17</v>
      </c>
      <c r="B3" s="174"/>
    </row>
    <row r="4" spans="1:3" ht="15" customHeight="1">
      <c r="A4" s="64" t="s">
        <v>18</v>
      </c>
      <c r="B4" s="174" t="s">
        <v>100</v>
      </c>
    </row>
    <row r="5" spans="1:3" ht="13">
      <c r="A5" s="96"/>
      <c r="B5" s="174" t="s">
        <v>101</v>
      </c>
    </row>
    <row r="6" spans="1:3" ht="13">
      <c r="A6" s="96"/>
      <c r="B6" s="174" t="s">
        <v>102</v>
      </c>
    </row>
    <row r="7" spans="1:3" ht="14" thickBot="1">
      <c r="A7" s="97"/>
      <c r="B7" s="175" t="s">
        <v>103</v>
      </c>
      <c r="C7" s="40"/>
    </row>
    <row r="8" spans="1:3" ht="13">
      <c r="A8" s="98"/>
      <c r="B8" s="38"/>
    </row>
    <row r="11" spans="1:3" ht="12">
      <c r="C11" s="37" t="s">
        <v>19</v>
      </c>
    </row>
    <row r="12" spans="1:3">
      <c r="A12" s="43" t="s">
        <v>20</v>
      </c>
      <c r="B12" s="43" t="s">
        <v>21</v>
      </c>
      <c r="C12" s="42" t="s">
        <v>22</v>
      </c>
    </row>
    <row r="13" spans="1:3">
      <c r="A13" s="43" t="s">
        <v>23</v>
      </c>
      <c r="B13" s="41" t="s">
        <v>24</v>
      </c>
      <c r="C13" s="42" t="s">
        <v>22</v>
      </c>
    </row>
    <row r="14" spans="1:3">
      <c r="A14" s="43" t="s">
        <v>25</v>
      </c>
      <c r="B14" s="41" t="e">
        <f>#REF!</f>
        <v>#REF!</v>
      </c>
      <c r="C14" s="42" t="s">
        <v>26</v>
      </c>
    </row>
    <row r="15" spans="1:3">
      <c r="A15" s="41" t="s">
        <v>27</v>
      </c>
      <c r="B15" s="41" t="s">
        <v>28</v>
      </c>
      <c r="C15" s="42" t="s">
        <v>22</v>
      </c>
    </row>
    <row r="16" spans="1:3">
      <c r="A16" s="43" t="s">
        <v>29</v>
      </c>
      <c r="B16" s="43" t="s">
        <v>30</v>
      </c>
      <c r="C16" s="42" t="s">
        <v>22</v>
      </c>
    </row>
    <row r="17" spans="1:3">
      <c r="A17" s="43" t="s">
        <v>31</v>
      </c>
      <c r="B17" s="43" t="s">
        <v>32</v>
      </c>
      <c r="C17" s="42" t="s">
        <v>22</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display="mailto:aria.zajec@sanjoseca.gov" xr:uid="{A858CD02-EF60-B74A-AEA6-BF93777BDC40}"/>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5"/>
  <sheetViews>
    <sheetView zoomScale="82" zoomScaleNormal="82" workbookViewId="0">
      <selection activeCell="F70" sqref="F70"/>
    </sheetView>
  </sheetViews>
  <sheetFormatPr baseColWidth="10" defaultColWidth="9" defaultRowHeight="13"/>
  <cols>
    <col min="1" max="1" width="9" style="1"/>
    <col min="2" max="2" width="12" style="1" customWidth="1"/>
    <col min="3" max="3" width="104.75" style="1" customWidth="1"/>
    <col min="4" max="17" width="16.75" style="1" customWidth="1"/>
    <col min="18" max="16384" width="9" style="1"/>
  </cols>
  <sheetData>
    <row r="1" spans="2:17" ht="16">
      <c r="C1" s="159" t="s">
        <v>35</v>
      </c>
      <c r="D1" s="159"/>
      <c r="E1" s="159"/>
      <c r="F1" s="159"/>
      <c r="G1" s="159"/>
      <c r="H1" s="159"/>
      <c r="I1" s="159"/>
      <c r="J1" s="159"/>
      <c r="K1" s="159"/>
      <c r="L1" s="159"/>
      <c r="M1" s="159"/>
      <c r="N1" s="159"/>
      <c r="O1" s="159"/>
      <c r="P1" s="159"/>
      <c r="Q1" s="159"/>
    </row>
    <row r="2" spans="2:17" ht="16">
      <c r="C2" s="160" t="str">
        <f>+'FormsList&amp;FilerInfo'!B2</f>
        <v>San Jose Clean Energy</v>
      </c>
      <c r="D2" s="161"/>
      <c r="E2" s="161"/>
      <c r="F2" s="161"/>
      <c r="G2" s="161"/>
      <c r="H2" s="161"/>
      <c r="I2" s="161"/>
      <c r="J2" s="161"/>
      <c r="K2" s="161"/>
      <c r="L2" s="161"/>
      <c r="M2" s="161"/>
      <c r="N2" s="161"/>
      <c r="O2" s="161"/>
      <c r="P2" s="161"/>
      <c r="Q2" s="161"/>
    </row>
    <row r="3" spans="2:17" ht="16">
      <c r="C3" s="115"/>
      <c r="D3" s="116"/>
      <c r="E3" s="116"/>
      <c r="F3" s="116"/>
      <c r="G3" s="116"/>
      <c r="H3" s="116"/>
      <c r="I3" s="116"/>
      <c r="J3" s="116"/>
      <c r="K3" s="116"/>
      <c r="L3" s="116"/>
      <c r="M3" s="116"/>
      <c r="N3" s="116"/>
      <c r="O3" s="116"/>
      <c r="P3" s="116"/>
      <c r="Q3" s="116"/>
    </row>
    <row r="4" spans="2:17" ht="18">
      <c r="C4" s="162" t="s">
        <v>36</v>
      </c>
      <c r="D4" s="162"/>
      <c r="E4" s="162"/>
      <c r="F4" s="162"/>
      <c r="G4" s="162"/>
      <c r="H4" s="162"/>
      <c r="I4" s="162"/>
      <c r="J4" s="162"/>
      <c r="K4" s="162"/>
      <c r="L4" s="162"/>
      <c r="M4" s="162"/>
      <c r="N4" s="162"/>
      <c r="O4" s="162"/>
      <c r="P4" s="162"/>
      <c r="Q4" s="162"/>
    </row>
    <row r="5" spans="2:17">
      <c r="C5" s="163" t="s">
        <v>37</v>
      </c>
      <c r="D5" s="163"/>
      <c r="E5" s="163"/>
      <c r="F5" s="163"/>
      <c r="G5" s="163"/>
      <c r="H5" s="163"/>
      <c r="I5" s="163"/>
      <c r="J5" s="163"/>
      <c r="K5" s="163"/>
      <c r="L5" s="163"/>
      <c r="M5" s="163"/>
      <c r="N5" s="163"/>
      <c r="O5" s="163"/>
      <c r="P5" s="163"/>
      <c r="Q5" s="163"/>
    </row>
    <row r="6" spans="2:17" ht="14" thickBot="1">
      <c r="C6" s="117"/>
      <c r="D6" s="117"/>
      <c r="E6" s="117"/>
      <c r="F6" s="117"/>
      <c r="G6" s="117"/>
      <c r="H6" s="117"/>
      <c r="I6" s="117"/>
      <c r="J6" s="117"/>
      <c r="K6" s="117"/>
      <c r="L6" s="117"/>
      <c r="M6" s="117"/>
      <c r="N6" s="117"/>
      <c r="O6" s="117"/>
      <c r="P6" s="117"/>
      <c r="Q6" s="117"/>
    </row>
    <row r="7" spans="2:17" ht="32.25" customHeight="1">
      <c r="B7" s="60" t="s">
        <v>38</v>
      </c>
      <c r="C7" s="60" t="s">
        <v>39</v>
      </c>
      <c r="D7" s="60">
        <v>2023</v>
      </c>
      <c r="E7" s="60">
        <v>2024</v>
      </c>
      <c r="F7" s="60">
        <v>2025</v>
      </c>
      <c r="G7" s="60">
        <v>2026</v>
      </c>
      <c r="H7" s="60">
        <v>2027</v>
      </c>
      <c r="I7" s="60">
        <v>2028</v>
      </c>
      <c r="J7" s="60">
        <v>2029</v>
      </c>
      <c r="K7" s="60">
        <v>2030</v>
      </c>
      <c r="L7" s="60">
        <v>2031</v>
      </c>
      <c r="M7" s="60">
        <v>2032</v>
      </c>
      <c r="N7" s="60">
        <v>2033</v>
      </c>
      <c r="O7" s="60">
        <v>2034</v>
      </c>
      <c r="P7" s="60">
        <v>2035</v>
      </c>
      <c r="Q7" s="60">
        <v>2036</v>
      </c>
    </row>
    <row r="8" spans="2:17" ht="18" thickBot="1">
      <c r="B8" s="99"/>
      <c r="C8" s="2" t="s">
        <v>40</v>
      </c>
      <c r="D8" s="3"/>
      <c r="E8" s="3"/>
      <c r="F8" s="3"/>
      <c r="G8" s="3"/>
      <c r="H8" s="3"/>
      <c r="I8" s="3"/>
      <c r="J8" s="3"/>
      <c r="K8" s="3"/>
      <c r="L8" s="3"/>
      <c r="M8" s="3"/>
      <c r="N8" s="3"/>
      <c r="O8" s="3"/>
      <c r="P8" s="3"/>
      <c r="Q8" s="4"/>
    </row>
    <row r="9" spans="2:17" ht="18" thickBot="1">
      <c r="B9" s="99"/>
      <c r="C9" s="5" t="s">
        <v>41</v>
      </c>
      <c r="D9" s="6"/>
      <c r="E9" s="6"/>
      <c r="F9" s="6"/>
      <c r="G9" s="6"/>
      <c r="H9" s="6"/>
      <c r="I9" s="6"/>
      <c r="J9" s="6"/>
      <c r="K9" s="6"/>
      <c r="L9" s="6"/>
      <c r="M9" s="6"/>
      <c r="N9" s="6"/>
      <c r="O9" s="6"/>
      <c r="P9" s="6"/>
      <c r="Q9" s="7"/>
    </row>
    <row r="10" spans="2:17" ht="18" thickBot="1">
      <c r="B10" s="99"/>
      <c r="C10" s="8" t="s">
        <v>42</v>
      </c>
      <c r="D10" s="9"/>
      <c r="E10" s="9"/>
      <c r="F10" s="9"/>
      <c r="G10" s="9"/>
      <c r="H10" s="9"/>
      <c r="I10" s="9"/>
      <c r="J10" s="9"/>
      <c r="K10" s="9"/>
      <c r="L10" s="9"/>
      <c r="M10" s="9"/>
      <c r="N10" s="9"/>
      <c r="O10" s="9"/>
      <c r="P10" s="9"/>
      <c r="Q10" s="10"/>
    </row>
    <row r="11" spans="2:17" ht="13.5" customHeight="1" thickBot="1">
      <c r="B11" s="99"/>
      <c r="C11" s="102" t="s">
        <v>43</v>
      </c>
      <c r="D11" s="103"/>
      <c r="E11" s="103"/>
      <c r="F11" s="103"/>
      <c r="G11" s="103"/>
      <c r="H11" s="103"/>
      <c r="I11" s="103"/>
      <c r="J11" s="103"/>
      <c r="K11" s="103"/>
      <c r="L11" s="103"/>
      <c r="M11" s="103"/>
      <c r="N11" s="103"/>
      <c r="O11" s="103"/>
      <c r="P11" s="103"/>
      <c r="Q11" s="104"/>
    </row>
    <row r="12" spans="2:17" ht="18" thickBot="1">
      <c r="B12" s="99">
        <v>1</v>
      </c>
      <c r="C12" s="11" t="s">
        <v>44</v>
      </c>
      <c r="D12" s="23"/>
      <c r="E12" s="23"/>
      <c r="F12" s="23"/>
      <c r="G12" s="23"/>
      <c r="H12" s="23"/>
      <c r="I12" s="23"/>
      <c r="J12" s="23"/>
      <c r="K12" s="23"/>
      <c r="L12" s="23"/>
      <c r="M12" s="23"/>
      <c r="N12" s="23"/>
      <c r="O12" s="23"/>
      <c r="P12" s="23"/>
      <c r="Q12" s="23"/>
    </row>
    <row r="13" spans="2:17" ht="18" thickBot="1">
      <c r="B13" s="99">
        <v>2</v>
      </c>
      <c r="C13" s="12" t="s">
        <v>45</v>
      </c>
      <c r="D13" s="24"/>
      <c r="E13" s="24"/>
      <c r="F13" s="24"/>
      <c r="G13" s="24"/>
      <c r="H13" s="24"/>
      <c r="I13" s="24"/>
      <c r="J13" s="24"/>
      <c r="K13" s="24"/>
      <c r="L13" s="24"/>
      <c r="M13" s="24"/>
      <c r="N13" s="24"/>
      <c r="O13" s="24"/>
      <c r="P13" s="24"/>
      <c r="Q13" s="24"/>
    </row>
    <row r="14" spans="2:17" ht="18" thickBot="1">
      <c r="C14" s="5" t="s">
        <v>46</v>
      </c>
      <c r="D14" s="6"/>
      <c r="E14" s="6"/>
      <c r="F14" s="6"/>
      <c r="G14" s="6"/>
      <c r="H14" s="6"/>
      <c r="I14" s="6"/>
      <c r="J14" s="6"/>
      <c r="K14" s="6"/>
      <c r="L14" s="6"/>
      <c r="M14" s="6"/>
      <c r="N14" s="6"/>
      <c r="O14" s="6"/>
      <c r="P14" s="6"/>
      <c r="Q14" s="7"/>
    </row>
    <row r="15" spans="2:17" ht="18" thickBot="1">
      <c r="B15" s="99">
        <v>3</v>
      </c>
      <c r="C15" s="13" t="s">
        <v>44</v>
      </c>
      <c r="D15" s="14"/>
      <c r="E15" s="14"/>
      <c r="F15" s="14"/>
      <c r="G15" s="14"/>
      <c r="H15" s="14"/>
      <c r="I15" s="14"/>
      <c r="J15" s="14"/>
      <c r="K15" s="14"/>
      <c r="L15" s="14"/>
      <c r="M15" s="14"/>
      <c r="N15" s="14"/>
      <c r="O15" s="14"/>
      <c r="P15" s="14"/>
      <c r="Q15" s="14"/>
    </row>
    <row r="16" spans="2:17" ht="18" thickBot="1">
      <c r="B16" s="99">
        <v>4</v>
      </c>
      <c r="C16" s="15" t="s">
        <v>45</v>
      </c>
      <c r="D16" s="16"/>
      <c r="E16" s="16"/>
      <c r="F16" s="16"/>
      <c r="G16" s="16"/>
      <c r="H16" s="16"/>
      <c r="I16" s="16"/>
      <c r="J16" s="16"/>
      <c r="K16" s="16"/>
      <c r="L16" s="16"/>
      <c r="M16" s="16"/>
      <c r="N16" s="16"/>
      <c r="O16" s="16"/>
      <c r="P16" s="16"/>
      <c r="Q16" s="16"/>
    </row>
    <row r="17" spans="2:17" ht="18" thickBot="1">
      <c r="B17" s="99"/>
      <c r="C17" s="5" t="s">
        <v>47</v>
      </c>
      <c r="D17" s="6"/>
      <c r="E17" s="6"/>
      <c r="F17" s="6"/>
      <c r="G17" s="6"/>
      <c r="H17" s="6"/>
      <c r="I17" s="6"/>
      <c r="J17" s="6"/>
      <c r="K17" s="6"/>
      <c r="L17" s="6"/>
      <c r="M17" s="6"/>
      <c r="N17" s="6"/>
      <c r="O17" s="6"/>
      <c r="P17" s="6"/>
      <c r="Q17" s="7"/>
    </row>
    <row r="18" spans="2:17" ht="18" thickBot="1">
      <c r="B18" s="99">
        <v>5</v>
      </c>
      <c r="C18" s="13" t="s">
        <v>44</v>
      </c>
      <c r="D18" s="17"/>
      <c r="E18" s="17"/>
      <c r="F18" s="17"/>
      <c r="G18" s="17"/>
      <c r="H18" s="17"/>
      <c r="I18" s="17"/>
      <c r="J18" s="17"/>
      <c r="K18" s="17"/>
      <c r="L18" s="17"/>
      <c r="M18" s="17"/>
      <c r="N18" s="17"/>
      <c r="O18" s="17"/>
      <c r="P18" s="17"/>
      <c r="Q18" s="17"/>
    </row>
    <row r="19" spans="2:17" ht="18" thickBot="1">
      <c r="B19" s="99">
        <v>6</v>
      </c>
      <c r="C19" s="15" t="s">
        <v>45</v>
      </c>
      <c r="D19" s="18"/>
      <c r="E19" s="18"/>
      <c r="F19" s="18"/>
      <c r="G19" s="18"/>
      <c r="H19" s="18"/>
      <c r="I19" s="18"/>
      <c r="J19" s="18"/>
      <c r="K19" s="18"/>
      <c r="L19" s="18"/>
      <c r="M19" s="18"/>
      <c r="N19" s="18"/>
      <c r="O19" s="18"/>
      <c r="P19" s="18"/>
      <c r="Q19" s="18"/>
    </row>
    <row r="20" spans="2:17" ht="18" thickBot="1">
      <c r="B20" s="99"/>
      <c r="C20" s="5" t="s">
        <v>48</v>
      </c>
      <c r="D20" s="6"/>
      <c r="E20" s="6"/>
      <c r="F20" s="6"/>
      <c r="G20" s="6"/>
      <c r="H20" s="6"/>
      <c r="I20" s="6"/>
      <c r="J20" s="6"/>
      <c r="K20" s="6"/>
      <c r="L20" s="6"/>
      <c r="M20" s="6"/>
      <c r="N20" s="6"/>
      <c r="O20" s="6"/>
      <c r="P20" s="6"/>
      <c r="Q20" s="7"/>
    </row>
    <row r="21" spans="2:17" ht="18" thickBot="1">
      <c r="B21" s="99">
        <v>7</v>
      </c>
      <c r="C21" s="13" t="s">
        <v>44</v>
      </c>
      <c r="D21" s="14"/>
      <c r="E21" s="14"/>
      <c r="F21" s="14"/>
      <c r="G21" s="14"/>
      <c r="H21" s="14"/>
      <c r="I21" s="14"/>
      <c r="J21" s="14"/>
      <c r="K21" s="14"/>
      <c r="L21" s="14"/>
      <c r="M21" s="14"/>
      <c r="N21" s="14"/>
      <c r="O21" s="14"/>
      <c r="P21" s="14"/>
      <c r="Q21" s="14"/>
    </row>
    <row r="22" spans="2:17" ht="18" thickBot="1">
      <c r="B22" s="99">
        <v>8</v>
      </c>
      <c r="C22" s="15" t="s">
        <v>45</v>
      </c>
      <c r="D22" s="19"/>
      <c r="E22" s="19"/>
      <c r="F22" s="19"/>
      <c r="G22" s="19"/>
      <c r="H22" s="19"/>
      <c r="I22" s="19"/>
      <c r="J22" s="19"/>
      <c r="K22" s="19"/>
      <c r="L22" s="19"/>
      <c r="M22" s="19"/>
      <c r="N22" s="19"/>
      <c r="O22" s="19"/>
      <c r="P22" s="19"/>
      <c r="Q22" s="19"/>
    </row>
    <row r="23" spans="2:17" ht="18" thickBot="1">
      <c r="B23" s="99">
        <v>9</v>
      </c>
      <c r="C23" s="36" t="s">
        <v>49</v>
      </c>
      <c r="D23" s="22"/>
      <c r="E23" s="22"/>
      <c r="F23" s="22"/>
      <c r="G23" s="22"/>
      <c r="H23" s="22"/>
      <c r="I23" s="22"/>
      <c r="J23" s="22"/>
      <c r="K23" s="22"/>
      <c r="L23" s="22"/>
      <c r="M23" s="22"/>
      <c r="N23" s="22"/>
      <c r="O23" s="22"/>
      <c r="P23" s="22"/>
      <c r="Q23" s="22"/>
    </row>
    <row r="24" spans="2:17" ht="18" thickBot="1">
      <c r="B24" s="99">
        <v>10</v>
      </c>
      <c r="C24" s="36" t="s">
        <v>50</v>
      </c>
      <c r="D24" s="61"/>
      <c r="E24" s="62"/>
      <c r="F24" s="62"/>
      <c r="G24" s="62"/>
      <c r="H24" s="62"/>
      <c r="I24" s="62"/>
      <c r="J24" s="62"/>
      <c r="K24" s="62"/>
      <c r="L24" s="62"/>
      <c r="M24" s="62"/>
      <c r="N24" s="62"/>
      <c r="O24" s="62"/>
      <c r="P24" s="62"/>
      <c r="Q24" s="62"/>
    </row>
    <row r="25" spans="2:17" ht="18" thickBot="1">
      <c r="B25" s="99"/>
      <c r="C25" s="5" t="s">
        <v>51</v>
      </c>
      <c r="D25" s="6"/>
      <c r="E25" s="6"/>
      <c r="F25" s="6"/>
      <c r="G25" s="6"/>
      <c r="H25" s="6"/>
      <c r="I25" s="6"/>
      <c r="J25" s="6"/>
      <c r="K25" s="6"/>
      <c r="L25" s="6"/>
      <c r="M25" s="6"/>
      <c r="N25" s="6"/>
      <c r="O25" s="6"/>
      <c r="P25" s="6"/>
      <c r="Q25" s="7"/>
    </row>
    <row r="26" spans="2:17" ht="18" thickBot="1">
      <c r="B26" s="99">
        <v>11</v>
      </c>
      <c r="C26" s="13" t="s">
        <v>44</v>
      </c>
      <c r="D26" s="14"/>
      <c r="E26" s="14"/>
      <c r="F26" s="14"/>
      <c r="G26" s="14"/>
      <c r="H26" s="14"/>
      <c r="I26" s="14"/>
      <c r="J26" s="14"/>
      <c r="K26" s="14"/>
      <c r="L26" s="14"/>
      <c r="M26" s="14"/>
      <c r="N26" s="14"/>
      <c r="O26" s="14"/>
      <c r="P26" s="14"/>
      <c r="Q26" s="14"/>
    </row>
    <row r="27" spans="2:17" ht="18" thickBot="1">
      <c r="B27" s="99">
        <v>12</v>
      </c>
      <c r="C27" s="15" t="s">
        <v>45</v>
      </c>
      <c r="D27" s="20"/>
      <c r="E27" s="20"/>
      <c r="F27" s="20"/>
      <c r="G27" s="20"/>
      <c r="H27" s="20"/>
      <c r="I27" s="20"/>
      <c r="J27" s="20"/>
      <c r="K27" s="20"/>
      <c r="L27" s="20"/>
      <c r="M27" s="20"/>
      <c r="N27" s="20"/>
      <c r="O27" s="20"/>
      <c r="P27" s="20"/>
      <c r="Q27" s="20"/>
    </row>
    <row r="28" spans="2:17" ht="18" thickBot="1">
      <c r="B28" s="99">
        <v>13</v>
      </c>
      <c r="C28" s="21" t="s">
        <v>52</v>
      </c>
      <c r="D28" s="22"/>
      <c r="E28" s="22"/>
      <c r="F28" s="22"/>
      <c r="G28" s="22"/>
      <c r="H28" s="22"/>
      <c r="I28" s="22"/>
      <c r="J28" s="22"/>
      <c r="K28" s="22"/>
      <c r="L28" s="22"/>
      <c r="M28" s="22"/>
      <c r="N28" s="22"/>
      <c r="O28" s="22"/>
      <c r="P28" s="22"/>
      <c r="Q28" s="22"/>
    </row>
    <row r="29" spans="2:17" ht="17" thickBot="1">
      <c r="B29" s="99">
        <v>14</v>
      </c>
      <c r="C29" s="100" t="s">
        <v>53</v>
      </c>
      <c r="D29" s="6"/>
      <c r="E29" s="6"/>
      <c r="F29" s="6"/>
      <c r="G29" s="6"/>
      <c r="H29" s="6"/>
      <c r="I29" s="6"/>
      <c r="J29" s="6"/>
      <c r="K29" s="6"/>
      <c r="L29" s="6"/>
      <c r="M29" s="6"/>
      <c r="N29" s="6"/>
      <c r="O29" s="6"/>
      <c r="P29" s="6"/>
      <c r="Q29" s="7"/>
    </row>
    <row r="30" spans="2:17" ht="18" thickBot="1">
      <c r="B30" s="99">
        <v>15</v>
      </c>
      <c r="C30" s="5" t="s">
        <v>34</v>
      </c>
      <c r="D30" s="24"/>
      <c r="E30" s="24"/>
      <c r="F30" s="24"/>
      <c r="G30" s="24"/>
      <c r="H30" s="24"/>
      <c r="I30" s="24"/>
      <c r="J30" s="24"/>
      <c r="K30" s="24"/>
      <c r="L30" s="24"/>
      <c r="M30" s="24"/>
      <c r="N30" s="24"/>
      <c r="O30" s="24"/>
      <c r="P30" s="24"/>
      <c r="Q30" s="24"/>
    </row>
    <row r="31" spans="2:17" ht="18" thickBot="1">
      <c r="B31" s="99"/>
      <c r="C31" s="8" t="s">
        <v>54</v>
      </c>
      <c r="D31" s="9"/>
      <c r="E31" s="9"/>
      <c r="F31" s="9"/>
      <c r="G31" s="9"/>
      <c r="H31" s="9"/>
      <c r="I31" s="9"/>
      <c r="J31" s="9"/>
      <c r="K31" s="9"/>
      <c r="L31" s="9"/>
      <c r="M31" s="9"/>
      <c r="N31" s="9"/>
      <c r="O31" s="9"/>
      <c r="P31" s="9"/>
      <c r="Q31" s="10"/>
    </row>
    <row r="32" spans="2:17" ht="18" thickBot="1">
      <c r="B32" s="99">
        <v>16</v>
      </c>
      <c r="C32" s="25" t="s">
        <v>55</v>
      </c>
      <c r="D32" s="26"/>
      <c r="E32" s="26"/>
      <c r="F32" s="26"/>
      <c r="G32" s="26"/>
      <c r="H32" s="26"/>
      <c r="I32" s="26"/>
      <c r="J32" s="26"/>
      <c r="K32" s="26"/>
      <c r="L32" s="26"/>
      <c r="M32" s="27"/>
      <c r="N32" s="44"/>
      <c r="O32" s="44"/>
      <c r="P32" s="26"/>
      <c r="Q32" s="27"/>
    </row>
    <row r="33" spans="2:17" ht="18" thickBot="1">
      <c r="B33" s="99">
        <v>17</v>
      </c>
      <c r="C33" s="5" t="s">
        <v>56</v>
      </c>
      <c r="D33" s="6"/>
      <c r="E33" s="6"/>
      <c r="F33" s="6"/>
      <c r="G33" s="6"/>
      <c r="H33" s="6"/>
      <c r="I33" s="6"/>
      <c r="J33" s="6"/>
      <c r="K33" s="6"/>
      <c r="L33" s="6"/>
      <c r="M33" s="6"/>
      <c r="N33" s="6"/>
      <c r="O33" s="6"/>
      <c r="P33" s="6"/>
      <c r="Q33" s="7"/>
    </row>
    <row r="34" spans="2:17" ht="17">
      <c r="B34" s="99">
        <v>18</v>
      </c>
      <c r="C34" s="28" t="s">
        <v>57</v>
      </c>
      <c r="D34" s="29" t="s">
        <v>58</v>
      </c>
      <c r="E34" s="29" t="s">
        <v>58</v>
      </c>
      <c r="F34" s="29" t="s">
        <v>58</v>
      </c>
      <c r="G34" s="29" t="s">
        <v>58</v>
      </c>
      <c r="H34" s="29" t="s">
        <v>58</v>
      </c>
      <c r="I34" s="29" t="s">
        <v>58</v>
      </c>
      <c r="J34" s="29"/>
      <c r="K34" s="29"/>
      <c r="L34" s="29"/>
      <c r="M34" s="30"/>
      <c r="N34" s="45"/>
      <c r="O34" s="45"/>
      <c r="P34" s="29"/>
      <c r="Q34" s="30"/>
    </row>
    <row r="35" spans="2:17" ht="17">
      <c r="B35" s="99">
        <v>19</v>
      </c>
      <c r="C35" s="31" t="s">
        <v>59</v>
      </c>
      <c r="D35" s="118">
        <v>2596</v>
      </c>
      <c r="E35" s="118">
        <v>5875</v>
      </c>
      <c r="F35" s="118">
        <v>1147</v>
      </c>
      <c r="G35" s="29">
        <v>950</v>
      </c>
      <c r="H35" s="29">
        <v>838</v>
      </c>
      <c r="I35" s="29">
        <v>760</v>
      </c>
      <c r="J35" s="29"/>
      <c r="K35" s="29"/>
      <c r="L35" s="29"/>
      <c r="M35" s="30"/>
      <c r="N35" s="45"/>
      <c r="O35" s="45"/>
      <c r="P35" s="29"/>
      <c r="Q35" s="30"/>
    </row>
    <row r="36" spans="2:17" ht="17">
      <c r="B36" s="99">
        <v>20</v>
      </c>
      <c r="C36" s="31" t="s">
        <v>60</v>
      </c>
      <c r="D36" s="118">
        <v>54658</v>
      </c>
      <c r="E36" s="118">
        <v>88279</v>
      </c>
      <c r="F36" s="118">
        <v>68811</v>
      </c>
      <c r="G36" s="118">
        <v>57025</v>
      </c>
      <c r="H36" s="118">
        <v>50314</v>
      </c>
      <c r="I36" s="118">
        <v>45627</v>
      </c>
      <c r="J36" s="29"/>
      <c r="K36" s="29"/>
      <c r="L36" s="29"/>
      <c r="M36" s="30"/>
      <c r="N36" s="45"/>
      <c r="O36" s="45"/>
      <c r="P36" s="29"/>
      <c r="Q36" s="30"/>
    </row>
    <row r="37" spans="2:17" ht="17">
      <c r="B37" s="99">
        <v>21</v>
      </c>
      <c r="C37" s="32" t="s">
        <v>61</v>
      </c>
      <c r="D37" s="118">
        <v>94863</v>
      </c>
      <c r="E37" s="118">
        <v>134262</v>
      </c>
      <c r="F37" s="118">
        <v>105170</v>
      </c>
      <c r="G37" s="118">
        <v>87155</v>
      </c>
      <c r="H37" s="118">
        <v>76900</v>
      </c>
      <c r="I37" s="118">
        <v>69736</v>
      </c>
      <c r="J37" s="29"/>
      <c r="K37" s="29"/>
      <c r="L37" s="29"/>
      <c r="M37" s="30"/>
      <c r="N37" s="45"/>
      <c r="O37" s="45"/>
      <c r="P37" s="29"/>
      <c r="Q37" s="30"/>
    </row>
    <row r="38" spans="2:17" ht="17">
      <c r="B38" s="99">
        <v>22</v>
      </c>
      <c r="C38" s="32" t="s">
        <v>34</v>
      </c>
      <c r="D38" s="119">
        <v>4270</v>
      </c>
      <c r="E38" s="119">
        <v>6566</v>
      </c>
      <c r="F38" s="119">
        <v>12366</v>
      </c>
      <c r="G38" s="119">
        <v>10248</v>
      </c>
      <c r="H38" s="119">
        <v>9042</v>
      </c>
      <c r="I38" s="119">
        <v>8200</v>
      </c>
      <c r="J38" s="27"/>
      <c r="K38" s="27"/>
      <c r="L38" s="27"/>
      <c r="M38" s="27"/>
      <c r="N38" s="27"/>
      <c r="O38" s="27"/>
      <c r="P38" s="27"/>
      <c r="Q38" s="27"/>
    </row>
    <row r="39" spans="2:17" ht="17">
      <c r="B39" s="99">
        <v>23</v>
      </c>
      <c r="C39" s="72" t="s">
        <v>62</v>
      </c>
      <c r="D39" s="44" t="s">
        <v>58</v>
      </c>
      <c r="E39" s="44" t="s">
        <v>58</v>
      </c>
      <c r="F39" s="44" t="s">
        <v>58</v>
      </c>
      <c r="G39" s="44" t="s">
        <v>58</v>
      </c>
      <c r="H39" s="44" t="s">
        <v>58</v>
      </c>
      <c r="I39" s="44" t="s">
        <v>58</v>
      </c>
      <c r="J39" s="44"/>
      <c r="K39" s="44"/>
      <c r="L39" s="44"/>
      <c r="M39" s="44"/>
      <c r="N39" s="44"/>
      <c r="O39" s="44"/>
      <c r="P39" s="44"/>
      <c r="Q39" s="27"/>
    </row>
    <row r="40" spans="2:17" ht="17">
      <c r="B40" s="99">
        <v>24</v>
      </c>
      <c r="C40" s="72" t="s">
        <v>33</v>
      </c>
      <c r="D40" s="120">
        <v>223247</v>
      </c>
      <c r="E40" s="120">
        <v>214888</v>
      </c>
      <c r="F40" s="120">
        <v>153373</v>
      </c>
      <c r="G40" s="120">
        <v>224187</v>
      </c>
      <c r="H40" s="120">
        <v>211305</v>
      </c>
      <c r="I40" s="120">
        <v>226740</v>
      </c>
      <c r="J40" s="44"/>
      <c r="K40" s="44"/>
      <c r="L40" s="44"/>
      <c r="M40" s="44"/>
      <c r="N40" s="44"/>
      <c r="O40" s="44"/>
      <c r="P40" s="44"/>
      <c r="Q40" s="27"/>
    </row>
    <row r="41" spans="2:17" ht="17">
      <c r="B41" s="99">
        <v>25</v>
      </c>
      <c r="C41" s="49" t="s">
        <v>63</v>
      </c>
      <c r="D41" s="46"/>
      <c r="E41" s="46"/>
      <c r="F41" s="46"/>
      <c r="G41" s="46"/>
      <c r="H41" s="46"/>
      <c r="I41" s="46"/>
      <c r="J41" s="46"/>
      <c r="K41" s="46"/>
      <c r="L41" s="46"/>
      <c r="M41" s="46"/>
      <c r="N41" s="46"/>
      <c r="O41" s="46"/>
      <c r="P41" s="46"/>
      <c r="Q41" s="46"/>
    </row>
    <row r="42" spans="2:17" ht="17">
      <c r="B42" s="99">
        <v>26</v>
      </c>
      <c r="C42" s="49" t="s">
        <v>64</v>
      </c>
      <c r="D42" s="121">
        <v>-16781</v>
      </c>
      <c r="E42" s="121">
        <v>19037</v>
      </c>
      <c r="F42" s="121">
        <v>34413</v>
      </c>
      <c r="G42" s="35"/>
      <c r="H42" s="35"/>
      <c r="I42" s="35"/>
      <c r="J42" s="35"/>
      <c r="K42" s="35"/>
      <c r="L42" s="35"/>
      <c r="M42" s="35"/>
      <c r="N42" s="35"/>
      <c r="O42" s="35"/>
      <c r="P42" s="35"/>
      <c r="Q42" s="35"/>
    </row>
    <row r="43" spans="2:17" ht="17">
      <c r="B43" s="99">
        <v>27</v>
      </c>
      <c r="C43" s="73" t="s">
        <v>65</v>
      </c>
      <c r="D43" s="121">
        <v>5572</v>
      </c>
      <c r="E43" s="121">
        <v>5439</v>
      </c>
      <c r="F43" s="121">
        <v>5494</v>
      </c>
      <c r="G43" s="121">
        <v>5489</v>
      </c>
      <c r="H43" s="121">
        <v>5467</v>
      </c>
      <c r="I43" s="121">
        <v>5467</v>
      </c>
      <c r="J43" s="35"/>
      <c r="K43" s="35"/>
      <c r="L43" s="35"/>
      <c r="M43" s="35"/>
      <c r="N43" s="35"/>
      <c r="O43" s="35"/>
      <c r="P43" s="35"/>
      <c r="Q43" s="35"/>
    </row>
    <row r="44" spans="2:17" ht="17">
      <c r="B44" s="99">
        <v>28</v>
      </c>
      <c r="C44" s="73" t="s">
        <v>66</v>
      </c>
      <c r="D44" s="121">
        <v>15460</v>
      </c>
      <c r="E44" s="121">
        <v>18611</v>
      </c>
      <c r="F44" s="121">
        <v>22297</v>
      </c>
      <c r="G44" s="121">
        <v>21308</v>
      </c>
      <c r="H44" s="121">
        <v>21518</v>
      </c>
      <c r="I44" s="121">
        <v>21744</v>
      </c>
      <c r="J44" s="35"/>
      <c r="K44" s="35"/>
      <c r="L44" s="35"/>
      <c r="M44" s="35"/>
      <c r="N44" s="35"/>
      <c r="O44" s="35"/>
      <c r="P44" s="35"/>
      <c r="Q44" s="35"/>
    </row>
    <row r="45" spans="2:17" ht="17">
      <c r="B45" s="99">
        <v>29</v>
      </c>
      <c r="C45" s="74" t="s">
        <v>67</v>
      </c>
      <c r="D45" s="6"/>
      <c r="E45" s="6"/>
      <c r="F45" s="6"/>
      <c r="G45" s="6"/>
      <c r="H45" s="6"/>
      <c r="I45" s="6"/>
      <c r="J45" s="6"/>
      <c r="K45" s="6"/>
      <c r="L45" s="6"/>
      <c r="M45" s="6"/>
      <c r="N45" s="6"/>
      <c r="O45" s="6"/>
      <c r="P45" s="6"/>
      <c r="Q45" s="7"/>
    </row>
    <row r="46" spans="2:17" ht="17">
      <c r="B46" s="99">
        <v>30</v>
      </c>
      <c r="C46" s="75" t="s">
        <v>68</v>
      </c>
      <c r="D46" s="105">
        <v>5930</v>
      </c>
      <c r="E46" s="105">
        <v>6050</v>
      </c>
      <c r="F46" s="105">
        <v>4523</v>
      </c>
      <c r="G46" s="105">
        <v>5023</v>
      </c>
      <c r="H46" s="105">
        <v>5023</v>
      </c>
      <c r="I46" s="105">
        <v>5023</v>
      </c>
      <c r="J46" s="23"/>
      <c r="K46" s="23"/>
      <c r="L46" s="23"/>
      <c r="M46" s="23"/>
      <c r="N46" s="23"/>
      <c r="O46" s="23"/>
      <c r="P46" s="23"/>
      <c r="Q46" s="23"/>
    </row>
    <row r="47" spans="2:17" ht="17">
      <c r="B47" s="99">
        <v>31</v>
      </c>
      <c r="C47" s="50" t="s">
        <v>69</v>
      </c>
      <c r="D47" s="106" t="s">
        <v>58</v>
      </c>
      <c r="E47" s="106" t="s">
        <v>58</v>
      </c>
      <c r="F47" s="106" t="s">
        <v>58</v>
      </c>
      <c r="G47" s="106" t="s">
        <v>58</v>
      </c>
      <c r="H47" s="106" t="s">
        <v>58</v>
      </c>
      <c r="I47" s="106" t="s">
        <v>58</v>
      </c>
      <c r="J47" s="29"/>
      <c r="K47" s="29"/>
      <c r="L47" s="29"/>
      <c r="M47" s="30"/>
      <c r="N47" s="45"/>
      <c r="O47" s="45"/>
      <c r="P47" s="29"/>
      <c r="Q47" s="30"/>
    </row>
    <row r="48" spans="2:17" ht="17">
      <c r="B48" s="99">
        <v>32</v>
      </c>
      <c r="C48" s="51" t="s">
        <v>70</v>
      </c>
      <c r="D48" s="106">
        <v>92</v>
      </c>
      <c r="E48" s="106">
        <v>963</v>
      </c>
      <c r="F48" s="106">
        <v>5164</v>
      </c>
      <c r="G48" s="106">
        <v>6500</v>
      </c>
      <c r="H48" s="106">
        <v>6500</v>
      </c>
      <c r="I48" s="106">
        <v>6500</v>
      </c>
      <c r="J48" s="29"/>
      <c r="K48" s="29"/>
      <c r="L48" s="29"/>
      <c r="M48" s="30"/>
      <c r="N48" s="45"/>
      <c r="O48" s="45"/>
      <c r="P48" s="29"/>
      <c r="Q48" s="30"/>
    </row>
    <row r="49" spans="2:17" ht="17">
      <c r="B49" s="99">
        <v>33</v>
      </c>
      <c r="C49" s="51" t="s">
        <v>71</v>
      </c>
      <c r="D49" s="107">
        <v>11</v>
      </c>
      <c r="E49" s="107">
        <v>70</v>
      </c>
      <c r="F49" s="107">
        <v>884</v>
      </c>
      <c r="G49" s="107">
        <v>2000</v>
      </c>
      <c r="H49" s="107">
        <v>2000</v>
      </c>
      <c r="I49" s="107">
        <v>2000</v>
      </c>
      <c r="J49" s="26"/>
      <c r="K49" s="26"/>
      <c r="L49" s="26"/>
      <c r="M49" s="27"/>
      <c r="N49" s="44"/>
      <c r="O49" s="44"/>
      <c r="P49" s="26"/>
      <c r="Q49" s="27"/>
    </row>
    <row r="50" spans="2:17" ht="17">
      <c r="B50" s="99">
        <v>34</v>
      </c>
      <c r="C50" s="51" t="s">
        <v>72</v>
      </c>
      <c r="D50" s="108" t="s">
        <v>58</v>
      </c>
      <c r="E50" s="108" t="s">
        <v>58</v>
      </c>
      <c r="F50" s="108" t="s">
        <v>58</v>
      </c>
      <c r="G50" s="108" t="s">
        <v>58</v>
      </c>
      <c r="H50" s="108" t="s">
        <v>58</v>
      </c>
      <c r="I50" s="108" t="s">
        <v>58</v>
      </c>
      <c r="J50" s="35"/>
      <c r="K50" s="35"/>
      <c r="L50" s="35"/>
      <c r="M50" s="35"/>
      <c r="N50" s="35"/>
      <c r="O50" s="35"/>
      <c r="P50" s="35"/>
      <c r="Q50" s="35"/>
    </row>
    <row r="51" spans="2:17" ht="17">
      <c r="B51" s="99">
        <v>35</v>
      </c>
      <c r="C51" s="73" t="s">
        <v>73</v>
      </c>
      <c r="D51" s="35"/>
      <c r="E51" s="35"/>
      <c r="F51" s="35"/>
      <c r="G51" s="35"/>
      <c r="H51" s="35"/>
      <c r="I51" s="35"/>
      <c r="J51" s="35"/>
      <c r="K51" s="35"/>
      <c r="L51" s="35"/>
      <c r="M51" s="35"/>
      <c r="N51" s="35"/>
      <c r="O51" s="35"/>
      <c r="P51" s="35"/>
      <c r="Q51" s="35"/>
    </row>
    <row r="52" spans="2:17" ht="17">
      <c r="B52" s="99">
        <v>36</v>
      </c>
      <c r="C52" s="52" t="s">
        <v>74</v>
      </c>
      <c r="D52" s="3"/>
      <c r="E52" s="3"/>
      <c r="F52" s="3"/>
      <c r="G52" s="3"/>
      <c r="H52" s="3"/>
      <c r="I52" s="3"/>
      <c r="J52" s="3"/>
      <c r="K52" s="3"/>
      <c r="L52" s="3"/>
      <c r="M52" s="3"/>
      <c r="N52" s="3"/>
      <c r="O52" s="3"/>
      <c r="P52" s="3"/>
      <c r="Q52" s="4"/>
    </row>
    <row r="53" spans="2:17" ht="17">
      <c r="B53" s="99">
        <v>37</v>
      </c>
      <c r="C53" s="53" t="s">
        <v>75</v>
      </c>
      <c r="D53" s="23">
        <v>0</v>
      </c>
      <c r="E53" s="23">
        <v>0</v>
      </c>
      <c r="F53" s="23">
        <v>0</v>
      </c>
      <c r="G53" s="23">
        <v>0</v>
      </c>
      <c r="H53" s="23">
        <v>0</v>
      </c>
      <c r="I53" s="23">
        <v>0</v>
      </c>
      <c r="J53" s="23"/>
      <c r="K53" s="23"/>
      <c r="L53" s="23"/>
      <c r="M53" s="23"/>
      <c r="N53" s="23"/>
      <c r="O53" s="23"/>
      <c r="P53" s="23"/>
      <c r="Q53" s="23"/>
    </row>
    <row r="54" spans="2:17" ht="17">
      <c r="B54" s="99">
        <v>38</v>
      </c>
      <c r="C54" s="54" t="s">
        <v>76</v>
      </c>
      <c r="D54" s="33">
        <v>0</v>
      </c>
      <c r="E54" s="33">
        <v>0</v>
      </c>
      <c r="F54" s="33">
        <v>0</v>
      </c>
      <c r="G54" s="33">
        <v>0</v>
      </c>
      <c r="H54" s="33">
        <v>0</v>
      </c>
      <c r="I54" s="33">
        <v>0</v>
      </c>
      <c r="J54" s="33"/>
      <c r="K54" s="33"/>
      <c r="L54" s="33"/>
      <c r="M54" s="33"/>
      <c r="N54" s="33"/>
      <c r="O54" s="33"/>
      <c r="P54" s="33"/>
      <c r="Q54" s="33"/>
    </row>
    <row r="55" spans="2:17" ht="17">
      <c r="B55" s="99">
        <v>39</v>
      </c>
      <c r="C55" s="55" t="s">
        <v>77</v>
      </c>
      <c r="D55" s="34">
        <v>0</v>
      </c>
      <c r="E55" s="34">
        <v>0</v>
      </c>
      <c r="F55" s="34">
        <v>0</v>
      </c>
      <c r="G55" s="34">
        <v>0</v>
      </c>
      <c r="H55" s="34">
        <v>0</v>
      </c>
      <c r="I55" s="34">
        <v>0</v>
      </c>
      <c r="J55" s="34"/>
      <c r="K55" s="34"/>
      <c r="L55" s="34"/>
      <c r="M55" s="34"/>
      <c r="N55" s="34"/>
      <c r="O55" s="34"/>
      <c r="P55" s="34"/>
      <c r="Q55" s="34"/>
    </row>
    <row r="56" spans="2:17" ht="17">
      <c r="B56" s="99">
        <v>40</v>
      </c>
      <c r="C56" s="56" t="s">
        <v>78</v>
      </c>
      <c r="D56" s="122">
        <v>63182</v>
      </c>
      <c r="E56" s="122">
        <v>1923</v>
      </c>
      <c r="F56" s="122">
        <v>1793</v>
      </c>
      <c r="G56" s="122">
        <v>1799</v>
      </c>
      <c r="H56" s="122">
        <v>1799</v>
      </c>
      <c r="I56" s="122">
        <v>1802</v>
      </c>
      <c r="J56" s="76"/>
      <c r="K56" s="76"/>
      <c r="L56" s="76"/>
      <c r="M56" s="76"/>
      <c r="N56" s="76"/>
      <c r="O56" s="76"/>
      <c r="P56" s="76"/>
      <c r="Q56" s="76"/>
    </row>
    <row r="57" spans="2:17" ht="17">
      <c r="B57" s="99">
        <v>41</v>
      </c>
      <c r="C57" s="56" t="s">
        <v>79</v>
      </c>
      <c r="D57" s="122">
        <v>131111</v>
      </c>
      <c r="E57" s="122">
        <v>31687</v>
      </c>
      <c r="F57" s="122">
        <v>23907</v>
      </c>
      <c r="G57" s="122">
        <v>5000</v>
      </c>
      <c r="H57" s="122">
        <v>5000</v>
      </c>
      <c r="I57" s="122">
        <v>5000</v>
      </c>
      <c r="J57" s="76"/>
      <c r="K57" s="76"/>
      <c r="L57" s="76"/>
      <c r="M57" s="76"/>
      <c r="N57" s="76"/>
      <c r="O57" s="76"/>
      <c r="P57" s="76"/>
      <c r="Q57" s="76"/>
    </row>
    <row r="58" spans="2:17" ht="17">
      <c r="B58" s="99">
        <v>42</v>
      </c>
      <c r="C58" s="57" t="s">
        <v>80</v>
      </c>
      <c r="D58" s="76" t="s">
        <v>58</v>
      </c>
      <c r="E58" s="76" t="s">
        <v>58</v>
      </c>
      <c r="F58" s="76" t="s">
        <v>58</v>
      </c>
      <c r="G58" s="76" t="s">
        <v>58</v>
      </c>
      <c r="H58" s="76" t="s">
        <v>58</v>
      </c>
      <c r="I58" s="76" t="s">
        <v>58</v>
      </c>
      <c r="J58" s="76"/>
      <c r="K58" s="76"/>
      <c r="L58" s="76"/>
      <c r="M58" s="76"/>
      <c r="N58" s="76"/>
      <c r="O58" s="76"/>
      <c r="P58" s="76"/>
      <c r="Q58" s="76"/>
    </row>
    <row r="59" spans="2:17" ht="14" thickBot="1">
      <c r="B59" s="99"/>
      <c r="C59" s="58"/>
      <c r="D59" s="77"/>
      <c r="E59" s="77"/>
      <c r="F59" s="77"/>
      <c r="G59" s="77"/>
      <c r="H59" s="77"/>
      <c r="I59" s="77"/>
      <c r="J59" s="77"/>
      <c r="K59" s="77"/>
      <c r="L59" s="77"/>
      <c r="M59" s="77"/>
      <c r="N59" s="77"/>
      <c r="O59" s="77"/>
      <c r="P59" s="77"/>
      <c r="Q59" s="78"/>
    </row>
    <row r="60" spans="2:17" ht="18">
      <c r="B60" s="99">
        <v>43</v>
      </c>
      <c r="C60" s="59" t="s">
        <v>81</v>
      </c>
      <c r="D60" s="109">
        <f t="shared" ref="D60:Q60" si="0">SUM(D12:D22)+SUM(D26:D27)+SUM(D30:D42)+SUM(D43:D58)</f>
        <v>584211</v>
      </c>
      <c r="E60" s="109">
        <f t="shared" si="0"/>
        <v>533650</v>
      </c>
      <c r="F60" s="109">
        <f t="shared" si="0"/>
        <v>439342</v>
      </c>
      <c r="G60" s="109">
        <f t="shared" si="0"/>
        <v>426684</v>
      </c>
      <c r="H60" s="109">
        <f t="shared" si="0"/>
        <v>395706</v>
      </c>
      <c r="I60" s="109">
        <f t="shared" si="0"/>
        <v>398599</v>
      </c>
      <c r="J60" s="109">
        <f t="shared" si="0"/>
        <v>0</v>
      </c>
      <c r="K60" s="109">
        <f t="shared" si="0"/>
        <v>0</v>
      </c>
      <c r="L60" s="109">
        <f t="shared" si="0"/>
        <v>0</v>
      </c>
      <c r="M60" s="109">
        <f t="shared" si="0"/>
        <v>0</v>
      </c>
      <c r="N60" s="109">
        <f t="shared" si="0"/>
        <v>0</v>
      </c>
      <c r="O60" s="109">
        <f t="shared" si="0"/>
        <v>0</v>
      </c>
      <c r="P60" s="109">
        <f t="shared" si="0"/>
        <v>0</v>
      </c>
      <c r="Q60" s="109">
        <f t="shared" si="0"/>
        <v>0</v>
      </c>
    </row>
    <row r="61" spans="2:17">
      <c r="C61" s="98" t="s">
        <v>82</v>
      </c>
      <c r="D61" s="98"/>
      <c r="E61" s="98"/>
      <c r="F61" s="98"/>
      <c r="G61" s="98"/>
      <c r="H61" s="98"/>
      <c r="I61" s="98"/>
      <c r="J61" s="98"/>
      <c r="K61" s="98"/>
      <c r="L61" s="98"/>
      <c r="M61" s="98"/>
      <c r="N61" s="98"/>
      <c r="O61" s="98"/>
      <c r="P61" s="98"/>
      <c r="Q61" s="98"/>
    </row>
    <row r="62" spans="2:17">
      <c r="C62" s="164" t="s">
        <v>83</v>
      </c>
      <c r="D62" s="164"/>
      <c r="E62" s="164"/>
      <c r="F62" s="164"/>
      <c r="G62" s="164"/>
      <c r="H62" s="164"/>
      <c r="I62" s="164"/>
      <c r="J62" s="164"/>
      <c r="K62" s="164"/>
      <c r="L62" s="164"/>
      <c r="M62" s="164"/>
      <c r="N62" s="164"/>
      <c r="O62" s="164"/>
      <c r="P62" s="164"/>
      <c r="Q62" s="164"/>
    </row>
    <row r="63" spans="2:17">
      <c r="C63" s="98" t="s">
        <v>84</v>
      </c>
      <c r="D63" s="98"/>
      <c r="E63" s="98"/>
      <c r="F63" s="98"/>
      <c r="G63" s="98"/>
      <c r="H63" s="98"/>
      <c r="I63" s="98"/>
      <c r="J63" s="98"/>
      <c r="K63" s="98"/>
      <c r="L63" s="98"/>
      <c r="M63" s="98"/>
      <c r="N63" s="98"/>
      <c r="O63" s="98"/>
      <c r="P63" s="98"/>
      <c r="Q63" s="98"/>
    </row>
    <row r="64" spans="2:17">
      <c r="C64" s="98" t="s">
        <v>85</v>
      </c>
      <c r="D64" s="98"/>
      <c r="E64" s="98"/>
      <c r="F64" s="98"/>
      <c r="G64" s="98"/>
      <c r="H64" s="98"/>
      <c r="I64" s="98"/>
      <c r="J64" s="98"/>
      <c r="K64" s="98"/>
      <c r="L64" s="98"/>
      <c r="M64" s="98"/>
      <c r="N64" s="98"/>
      <c r="O64" s="98"/>
      <c r="P64" s="98"/>
      <c r="Q64" s="98"/>
    </row>
    <row r="65" spans="3:17">
      <c r="C65" s="98" t="s">
        <v>86</v>
      </c>
      <c r="D65" s="98"/>
      <c r="E65" s="98"/>
      <c r="F65" s="143"/>
      <c r="G65" s="98"/>
      <c r="H65" s="98"/>
      <c r="I65" s="98"/>
      <c r="J65" s="98"/>
      <c r="K65" s="98"/>
      <c r="L65" s="98"/>
      <c r="M65" s="98"/>
      <c r="N65" s="98"/>
      <c r="O65" s="98"/>
      <c r="P65" s="98"/>
      <c r="Q65" s="98"/>
    </row>
  </sheetData>
  <mergeCells count="5">
    <mergeCell ref="C1:Q1"/>
    <mergeCell ref="C2:Q2"/>
    <mergeCell ref="C4:Q4"/>
    <mergeCell ref="C5:Q5"/>
    <mergeCell ref="C62:Q62"/>
  </mergeCells>
  <printOptions horizontalCentered="1"/>
  <pageMargins left="0.25" right="0.25" top="0.5" bottom="0.5" header="0.5" footer="0.3"/>
  <pageSetup scale="60" fitToHeight="2"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J30" sqref="J30"/>
    </sheetView>
  </sheetViews>
  <sheetFormatPr baseColWidth="10" defaultColWidth="8.5" defaultRowHeight="16.5" customHeight="1"/>
  <cols>
    <col min="1" max="1" width="49" style="1" customWidth="1"/>
    <col min="2" max="16" width="12.75" style="1" customWidth="1"/>
    <col min="17" max="16384" width="8.5" style="1"/>
  </cols>
  <sheetData>
    <row r="1" spans="1:15" ht="16.5" customHeight="1">
      <c r="A1" s="165" t="s">
        <v>31</v>
      </c>
      <c r="B1" s="166"/>
      <c r="C1" s="166"/>
      <c r="D1" s="166"/>
      <c r="E1" s="166"/>
      <c r="F1" s="166"/>
      <c r="G1" s="166"/>
      <c r="H1" s="166"/>
      <c r="I1" s="166"/>
      <c r="J1" s="166"/>
      <c r="K1" s="166"/>
      <c r="L1" s="166"/>
      <c r="M1" s="166"/>
      <c r="N1" s="166"/>
      <c r="O1" s="166"/>
    </row>
    <row r="2" spans="1:15" ht="16.5" customHeight="1">
      <c r="A2" s="167" t="str">
        <f>'FormsList&amp;FilerInfo'!B2</f>
        <v>San Jose Clean Energy</v>
      </c>
      <c r="B2" s="168"/>
      <c r="C2" s="168"/>
      <c r="D2" s="168"/>
      <c r="E2" s="168"/>
      <c r="F2" s="168"/>
      <c r="G2" s="168"/>
      <c r="H2" s="168"/>
      <c r="I2" s="168"/>
      <c r="J2" s="168"/>
      <c r="K2" s="168"/>
      <c r="L2" s="168"/>
      <c r="M2" s="168"/>
      <c r="N2" s="168"/>
      <c r="O2" s="168"/>
    </row>
    <row r="3" spans="1:15" ht="16.5" customHeight="1">
      <c r="A3" s="79"/>
      <c r="B3" s="80"/>
      <c r="C3" s="80"/>
      <c r="D3" s="80"/>
      <c r="E3" s="80"/>
      <c r="F3" s="80"/>
      <c r="G3" s="80"/>
      <c r="H3" s="80"/>
      <c r="I3" s="80"/>
      <c r="J3" s="80"/>
      <c r="K3" s="80"/>
      <c r="L3" s="80"/>
      <c r="M3" s="80"/>
      <c r="N3" s="80"/>
      <c r="O3" s="80"/>
    </row>
    <row r="4" spans="1:15" ht="16.5" customHeight="1">
      <c r="A4" s="169" t="s">
        <v>87</v>
      </c>
      <c r="B4" s="170"/>
      <c r="C4" s="170"/>
      <c r="D4" s="170"/>
      <c r="E4" s="170"/>
      <c r="F4" s="170"/>
      <c r="G4" s="170"/>
      <c r="H4" s="170"/>
      <c r="I4" s="170"/>
      <c r="J4" s="170"/>
      <c r="K4" s="170"/>
      <c r="L4" s="170"/>
      <c r="M4" s="170"/>
      <c r="N4" s="170"/>
      <c r="O4" s="170"/>
    </row>
    <row r="5" spans="1:15" ht="16.5" customHeight="1">
      <c r="A5" s="171" t="s">
        <v>37</v>
      </c>
      <c r="B5" s="172"/>
      <c r="C5" s="172"/>
      <c r="D5" s="172"/>
      <c r="E5" s="172"/>
      <c r="F5" s="172"/>
      <c r="G5" s="172"/>
      <c r="H5" s="172"/>
      <c r="I5" s="172"/>
      <c r="J5" s="172"/>
      <c r="K5" s="172"/>
      <c r="L5" s="172"/>
      <c r="M5" s="172"/>
      <c r="N5" s="172"/>
      <c r="O5" s="172"/>
    </row>
    <row r="6" spans="1:15" ht="22.5" customHeight="1" thickBot="1">
      <c r="A6" s="81"/>
      <c r="B6" s="82"/>
      <c r="C6" s="82"/>
      <c r="D6" s="82"/>
      <c r="E6" s="82"/>
      <c r="F6" s="82"/>
      <c r="G6" s="82"/>
      <c r="H6" s="82"/>
      <c r="I6" s="82"/>
      <c r="J6" s="82"/>
      <c r="K6" s="82"/>
      <c r="L6" s="82"/>
      <c r="M6" s="82"/>
      <c r="N6" s="82"/>
      <c r="O6" s="82"/>
    </row>
    <row r="7" spans="1:15" ht="16.5" customHeight="1">
      <c r="A7" s="83"/>
      <c r="B7" s="84">
        <v>2023</v>
      </c>
      <c r="C7" s="84">
        <v>2024</v>
      </c>
      <c r="D7" s="84">
        <v>2025</v>
      </c>
      <c r="E7" s="84">
        <v>2026</v>
      </c>
      <c r="F7" s="84">
        <v>2027</v>
      </c>
      <c r="G7" s="84">
        <v>2028</v>
      </c>
      <c r="H7" s="84">
        <v>2029</v>
      </c>
      <c r="I7" s="84">
        <v>2030</v>
      </c>
      <c r="J7" s="84">
        <v>2031</v>
      </c>
      <c r="K7" s="84">
        <v>2032</v>
      </c>
      <c r="L7" s="84">
        <v>2033</v>
      </c>
      <c r="M7" s="84">
        <v>2034</v>
      </c>
      <c r="N7" s="84">
        <v>2035</v>
      </c>
      <c r="O7" s="84">
        <v>2036</v>
      </c>
    </row>
    <row r="8" spans="1:15" ht="16.5" customHeight="1" thickBot="1">
      <c r="A8" s="85"/>
      <c r="B8" s="86"/>
      <c r="C8" s="86"/>
      <c r="D8" s="86"/>
      <c r="E8" s="86"/>
      <c r="F8" s="86"/>
      <c r="G8" s="86"/>
      <c r="H8" s="86"/>
      <c r="I8" s="86"/>
      <c r="J8" s="86"/>
      <c r="K8" s="86"/>
      <c r="L8" s="86"/>
      <c r="M8" s="86"/>
      <c r="N8" s="86"/>
      <c r="O8" s="87"/>
    </row>
    <row r="9" spans="1:15" ht="16.5" customHeight="1">
      <c r="A9" s="88" t="s">
        <v>88</v>
      </c>
      <c r="B9" s="123">
        <f>'Form 8.1a (CCA)'!D60</f>
        <v>584211</v>
      </c>
      <c r="C9" s="123">
        <f>'Form 8.1a (CCA)'!E60</f>
        <v>533650</v>
      </c>
      <c r="D9" s="123">
        <f>'Form 8.1a (CCA)'!F60</f>
        <v>439342</v>
      </c>
      <c r="E9" s="123">
        <f>'Form 8.1a (CCA)'!G60</f>
        <v>426684</v>
      </c>
      <c r="F9" s="123">
        <f>'Form 8.1a (CCA)'!H60</f>
        <v>395706</v>
      </c>
      <c r="G9" s="123">
        <f>'Form 8.1a (CCA)'!I60</f>
        <v>398599</v>
      </c>
      <c r="H9" s="123">
        <v>0</v>
      </c>
      <c r="I9" s="123">
        <v>0</v>
      </c>
      <c r="J9" s="123">
        <v>0</v>
      </c>
      <c r="K9" s="123">
        <v>0</v>
      </c>
      <c r="L9" s="123">
        <v>0</v>
      </c>
      <c r="M9" s="123">
        <v>0</v>
      </c>
      <c r="N9" s="123">
        <v>0</v>
      </c>
      <c r="O9" s="108">
        <v>0</v>
      </c>
    </row>
    <row r="10" spans="1:15" ht="16.5" customHeight="1">
      <c r="A10" s="89" t="s">
        <v>89</v>
      </c>
      <c r="B10" s="124"/>
      <c r="C10" s="124"/>
      <c r="D10" s="124"/>
      <c r="E10" s="124"/>
      <c r="F10" s="124"/>
      <c r="G10" s="124"/>
      <c r="H10" s="124"/>
      <c r="I10" s="124"/>
      <c r="J10" s="124"/>
      <c r="K10" s="124"/>
      <c r="L10" s="124"/>
      <c r="M10" s="124"/>
      <c r="N10" s="124"/>
      <c r="O10" s="125"/>
    </row>
    <row r="11" spans="1:15" ht="16.5" customHeight="1">
      <c r="A11" s="90" t="s">
        <v>90</v>
      </c>
      <c r="B11" s="126">
        <v>254327</v>
      </c>
      <c r="C11" s="126">
        <v>232317</v>
      </c>
      <c r="D11" s="126">
        <v>191262</v>
      </c>
      <c r="E11" s="126">
        <v>185750</v>
      </c>
      <c r="F11" s="126">
        <v>172265</v>
      </c>
      <c r="G11" s="126">
        <v>173524</v>
      </c>
      <c r="H11" s="126"/>
      <c r="I11" s="126"/>
      <c r="J11" s="126"/>
      <c r="K11" s="126"/>
      <c r="L11" s="126"/>
      <c r="M11" s="126"/>
      <c r="N11" s="126"/>
      <c r="O11" s="127"/>
    </row>
    <row r="12" spans="1:15" ht="16.5" customHeight="1">
      <c r="A12" s="91" t="s">
        <v>91</v>
      </c>
      <c r="B12" s="128">
        <v>266564</v>
      </c>
      <c r="C12" s="128">
        <v>243495</v>
      </c>
      <c r="D12" s="128">
        <v>200464</v>
      </c>
      <c r="E12" s="128">
        <v>194688</v>
      </c>
      <c r="F12" s="128">
        <v>180553</v>
      </c>
      <c r="G12" s="128">
        <v>181873</v>
      </c>
      <c r="H12" s="128"/>
      <c r="I12" s="128"/>
      <c r="J12" s="128"/>
      <c r="K12" s="128"/>
      <c r="L12" s="128"/>
      <c r="M12" s="128"/>
      <c r="N12" s="128"/>
      <c r="O12" s="129"/>
    </row>
    <row r="13" spans="1:15" ht="16.5" customHeight="1">
      <c r="A13" s="91" t="s">
        <v>92</v>
      </c>
      <c r="B13" s="128">
        <v>59630</v>
      </c>
      <c r="C13" s="128">
        <v>54469</v>
      </c>
      <c r="D13" s="128">
        <v>44843</v>
      </c>
      <c r="E13" s="128">
        <v>43551</v>
      </c>
      <c r="F13" s="128">
        <v>40389</v>
      </c>
      <c r="G13" s="128">
        <v>40685</v>
      </c>
      <c r="H13" s="128"/>
      <c r="I13" s="128"/>
      <c r="J13" s="128"/>
      <c r="K13" s="128"/>
      <c r="L13" s="128"/>
      <c r="M13" s="128"/>
      <c r="N13" s="128"/>
      <c r="O13" s="129"/>
    </row>
    <row r="14" spans="1:15" ht="16.5" customHeight="1">
      <c r="A14" s="91" t="s">
        <v>93</v>
      </c>
      <c r="B14" s="128">
        <v>3155</v>
      </c>
      <c r="C14" s="128">
        <v>2882</v>
      </c>
      <c r="D14" s="128">
        <v>2373</v>
      </c>
      <c r="E14" s="128">
        <v>2304</v>
      </c>
      <c r="F14" s="128">
        <v>2137</v>
      </c>
      <c r="G14" s="128">
        <v>2153</v>
      </c>
      <c r="H14" s="128"/>
      <c r="I14" s="128"/>
      <c r="J14" s="128"/>
      <c r="K14" s="128"/>
      <c r="L14" s="128"/>
      <c r="M14" s="128"/>
      <c r="N14" s="128"/>
      <c r="O14" s="129"/>
    </row>
    <row r="15" spans="1:15" ht="16.5" customHeight="1">
      <c r="A15" s="92" t="s">
        <v>94</v>
      </c>
      <c r="B15" s="130">
        <v>535</v>
      </c>
      <c r="C15" s="130">
        <v>489</v>
      </c>
      <c r="D15" s="130">
        <v>403</v>
      </c>
      <c r="E15" s="130">
        <v>391</v>
      </c>
      <c r="F15" s="130">
        <v>363</v>
      </c>
      <c r="G15" s="130">
        <v>365</v>
      </c>
      <c r="H15" s="130"/>
      <c r="I15" s="130"/>
      <c r="J15" s="130"/>
      <c r="K15" s="130"/>
      <c r="L15" s="130"/>
      <c r="M15" s="130"/>
      <c r="N15" s="130"/>
      <c r="O15" s="131"/>
    </row>
    <row r="16" spans="1:15" ht="14">
      <c r="A16" s="93" t="s">
        <v>95</v>
      </c>
      <c r="B16" s="132">
        <f>SUM(B11:B15)</f>
        <v>584211</v>
      </c>
      <c r="C16" s="132">
        <f t="shared" ref="C16:G16" si="0">SUM(C11:C15)</f>
        <v>533652</v>
      </c>
      <c r="D16" s="132">
        <f t="shared" si="0"/>
        <v>439345</v>
      </c>
      <c r="E16" s="132">
        <f t="shared" si="0"/>
        <v>426684</v>
      </c>
      <c r="F16" s="132">
        <f t="shared" si="0"/>
        <v>395707</v>
      </c>
      <c r="G16" s="132">
        <f t="shared" si="0"/>
        <v>398600</v>
      </c>
      <c r="H16" s="132"/>
      <c r="I16" s="132"/>
      <c r="J16" s="132"/>
      <c r="K16" s="132"/>
      <c r="L16" s="132"/>
      <c r="M16" s="132"/>
      <c r="N16" s="132"/>
      <c r="O16" s="132"/>
    </row>
    <row r="17" spans="1:15" ht="16.5" customHeight="1">
      <c r="A17" s="94" t="s">
        <v>96</v>
      </c>
      <c r="B17" s="133"/>
      <c r="C17" s="133"/>
      <c r="D17" s="133"/>
      <c r="E17" s="133"/>
      <c r="F17" s="133"/>
      <c r="G17" s="133"/>
      <c r="H17" s="133"/>
      <c r="I17" s="133"/>
      <c r="J17" s="133"/>
      <c r="K17" s="133"/>
      <c r="L17" s="133"/>
      <c r="M17" s="133"/>
      <c r="N17" s="133"/>
      <c r="O17" s="134"/>
    </row>
    <row r="18" spans="1:15" ht="16.5" customHeight="1">
      <c r="A18" s="90" t="s">
        <v>90</v>
      </c>
      <c r="B18" s="135"/>
      <c r="C18" s="135"/>
      <c r="D18" s="135"/>
      <c r="E18" s="135"/>
      <c r="F18" s="135"/>
      <c r="G18" s="135"/>
      <c r="H18" s="135"/>
      <c r="I18" s="135"/>
      <c r="J18" s="135"/>
      <c r="K18" s="135"/>
      <c r="L18" s="135"/>
      <c r="M18" s="135"/>
      <c r="N18" s="135"/>
      <c r="O18" s="136"/>
    </row>
    <row r="19" spans="1:15" ht="16.5" customHeight="1">
      <c r="A19" s="91" t="s">
        <v>91</v>
      </c>
      <c r="B19" s="137"/>
      <c r="C19" s="137"/>
      <c r="D19" s="137"/>
      <c r="E19" s="137"/>
      <c r="F19" s="137"/>
      <c r="G19" s="137"/>
      <c r="H19" s="137"/>
      <c r="I19" s="137"/>
      <c r="J19" s="137"/>
      <c r="K19" s="137"/>
      <c r="L19" s="137"/>
      <c r="M19" s="137"/>
      <c r="N19" s="137"/>
      <c r="O19" s="138"/>
    </row>
    <row r="20" spans="1:15" ht="16.5" customHeight="1">
      <c r="A20" s="91" t="s">
        <v>92</v>
      </c>
      <c r="B20" s="137"/>
      <c r="C20" s="137"/>
      <c r="D20" s="137"/>
      <c r="E20" s="137"/>
      <c r="F20" s="137"/>
      <c r="G20" s="137"/>
      <c r="H20" s="137"/>
      <c r="I20" s="137"/>
      <c r="J20" s="137"/>
      <c r="K20" s="137"/>
      <c r="L20" s="137"/>
      <c r="M20" s="137"/>
      <c r="N20" s="137"/>
      <c r="O20" s="138"/>
    </row>
    <row r="21" spans="1:15" ht="16.5" customHeight="1">
      <c r="A21" s="91" t="s">
        <v>93</v>
      </c>
      <c r="B21" s="137"/>
      <c r="C21" s="137"/>
      <c r="D21" s="137"/>
      <c r="E21" s="137"/>
      <c r="F21" s="137"/>
      <c r="G21" s="137"/>
      <c r="H21" s="137"/>
      <c r="I21" s="137"/>
      <c r="J21" s="137"/>
      <c r="K21" s="137"/>
      <c r="L21" s="137"/>
      <c r="M21" s="137"/>
      <c r="N21" s="137"/>
      <c r="O21" s="138"/>
    </row>
    <row r="22" spans="1:15" ht="16.5" customHeight="1">
      <c r="A22" s="92" t="s">
        <v>94</v>
      </c>
      <c r="B22" s="139"/>
      <c r="C22" s="139"/>
      <c r="D22" s="139"/>
      <c r="E22" s="139"/>
      <c r="F22" s="139"/>
      <c r="G22" s="139"/>
      <c r="H22" s="139"/>
      <c r="I22" s="139"/>
      <c r="J22" s="139"/>
      <c r="K22" s="139"/>
      <c r="L22" s="139"/>
      <c r="M22" s="139"/>
      <c r="N22" s="139"/>
      <c r="O22" s="140"/>
    </row>
    <row r="23" spans="1:15" ht="13.5" customHeight="1">
      <c r="A23" s="93" t="s">
        <v>97</v>
      </c>
      <c r="B23" s="132"/>
      <c r="C23" s="132"/>
      <c r="D23" s="132"/>
      <c r="E23" s="132"/>
      <c r="F23" s="132"/>
      <c r="G23" s="132"/>
      <c r="H23" s="132"/>
      <c r="I23" s="132"/>
      <c r="J23" s="132"/>
      <c r="K23" s="132"/>
      <c r="L23" s="132"/>
      <c r="M23" s="132"/>
      <c r="N23" s="132"/>
      <c r="O23" s="132"/>
    </row>
    <row r="24" spans="1:15" s="95" customFormat="1" ht="16.5" customHeight="1">
      <c r="A24" s="94" t="s">
        <v>98</v>
      </c>
      <c r="B24" s="141">
        <f>B16</f>
        <v>584211</v>
      </c>
      <c r="C24" s="141">
        <f t="shared" ref="C24:G24" si="1">C16</f>
        <v>533652</v>
      </c>
      <c r="D24" s="141">
        <f t="shared" si="1"/>
        <v>439345</v>
      </c>
      <c r="E24" s="141">
        <f t="shared" si="1"/>
        <v>426684</v>
      </c>
      <c r="F24" s="141">
        <f t="shared" si="1"/>
        <v>395707</v>
      </c>
      <c r="G24" s="141">
        <f t="shared" si="1"/>
        <v>398600</v>
      </c>
      <c r="H24" s="141"/>
      <c r="I24" s="141"/>
      <c r="J24" s="141"/>
      <c r="K24" s="141"/>
      <c r="L24" s="141"/>
      <c r="M24" s="141"/>
      <c r="N24" s="141"/>
      <c r="O24" s="142"/>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D387F89A49BC4B8AC52EAD1EE0BF05" ma:contentTypeVersion="6" ma:contentTypeDescription="Create a new document." ma:contentTypeScope="" ma:versionID="1f2777986caca15ddfc74d83f194235f">
  <xsd:schema xmlns:xsd="http://www.w3.org/2001/XMLSchema" xmlns:xs="http://www.w3.org/2001/XMLSchema" xmlns:p="http://schemas.microsoft.com/office/2006/metadata/properties" xmlns:ns2="6c8ce117-eef0-40ea-9ed3-958214d3c8d7" xmlns:ns3="b6979724-3c1d-4c3a-93d3-2aa223e9a806" targetNamespace="http://schemas.microsoft.com/office/2006/metadata/properties" ma:root="true" ma:fieldsID="4b70154a1654fea4d07f03f1d1271628" ns2:_="" ns3:_="">
    <xsd:import namespace="6c8ce117-eef0-40ea-9ed3-958214d3c8d7"/>
    <xsd:import namespace="b6979724-3c1d-4c3a-93d3-2aa223e9a80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8ce117-eef0-40ea-9ed3-958214d3c8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979724-3c1d-4c3a-93d3-2aa223e9a80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8DD139-74D5-4C05-AF38-00FBE8F82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8ce117-eef0-40ea-9ed3-958214d3c8d7"/>
    <ds:schemaRef ds:uri="b6979724-3c1d-4c3a-93d3-2aa223e9a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8.1a (CCA)</vt:lpstr>
      <vt:lpstr>Form 8.1b (CCA)</vt:lpstr>
      <vt:lpstr>CoName</vt:lpstr>
      <vt:lpstr>filedate</vt:lpstr>
      <vt:lpstr>Cover!Print_Area</vt:lpstr>
      <vt:lpstr>'FormsList&amp;FilerInfo'!Print_Area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Alicia Zaloga</cp:lastModifiedBy>
  <cp:revision/>
  <dcterms:created xsi:type="dcterms:W3CDTF">2004-04-26T18:12:37Z</dcterms:created>
  <dcterms:modified xsi:type="dcterms:W3CDTF">2025-07-14T16:29:16Z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0x0101003FD387F89A49BC4B8AC52EAD1EE0BF05</vt:lpwstr>
  </property>
  <property fmtid="{D5CDD505-2E9C-101B-9397-08002B2CF9AE}" pid="14" name="MediaServiceImageTags">
    <vt:lpwstr/>
  </property>
</Properties>
</file>