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showInkAnnotation="0" codeName="ThisWorkbook" hidePivotFieldList="1" defaultThemeVersion="124226"/>
  <mc:AlternateContent xmlns:mc="http://schemas.openxmlformats.org/markup-compatibility/2006">
    <mc:Choice Requires="x15">
      <x15ac:absPath xmlns:x15ac="http://schemas.microsoft.com/office/spreadsheetml/2010/11/ac" url="/Users/aliciazaloga/Downloads/"/>
    </mc:Choice>
  </mc:AlternateContent>
  <xr:revisionPtr revIDLastSave="0" documentId="13_ncr:1_{17B038D7-873A-2049-968E-A273EBE9C850}" xr6:coauthVersionLast="47" xr6:coauthVersionMax="47" xr10:uidLastSave="{00000000-0000-0000-0000-000000000000}"/>
  <bookViews>
    <workbookView xWindow="1820" yWindow="4100" windowWidth="27040" windowHeight="1406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xlnm._FilterDatabase" localSheetId="4" hidden="1">'Form 3'!$A$7:$T$43</definedName>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3'!$B$6:$T$19</definedName>
    <definedName name="_xlnm.Print_Area" localSheetId="1">'FormsList&amp;FilerInfo'!$A$1:$C$17</definedName>
    <definedName name="_xlnm.Print_Titles" localSheetId="4">'Form 3'!$B:$D,'Form 3'!$6:$7</definedName>
    <definedName name="pv">'Form 3'!$B$6:$T$19</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40" l="1"/>
  <c r="T22" i="40"/>
  <c r="F19" i="40"/>
  <c r="J19" i="40" s="1"/>
  <c r="J12" i="40"/>
  <c r="J13" i="40"/>
  <c r="J8" i="40"/>
  <c r="F9" i="40"/>
  <c r="F10" i="40" s="1"/>
  <c r="T21" i="40"/>
  <c r="T23" i="40"/>
  <c r="T24" i="40"/>
  <c r="T25" i="40"/>
  <c r="T26" i="40"/>
  <c r="T27" i="40"/>
  <c r="T28" i="40"/>
  <c r="T29" i="40"/>
  <c r="T30" i="40"/>
  <c r="T31" i="40"/>
  <c r="T20" i="40"/>
  <c r="O21" i="40"/>
  <c r="O23" i="40"/>
  <c r="O24" i="40"/>
  <c r="O25" i="40"/>
  <c r="O26" i="40"/>
  <c r="O27" i="40"/>
  <c r="O28" i="40"/>
  <c r="O29" i="40"/>
  <c r="O30" i="40"/>
  <c r="O31" i="40"/>
  <c r="O20" i="40"/>
  <c r="F21" i="40"/>
  <c r="F22" i="40" s="1"/>
  <c r="J20" i="40"/>
  <c r="J9" i="37"/>
  <c r="J10" i="37"/>
  <c r="J11" i="37"/>
  <c r="J12" i="37"/>
  <c r="J13" i="37"/>
  <c r="J14" i="37"/>
  <c r="J15" i="37"/>
  <c r="J16" i="37"/>
  <c r="J17" i="37"/>
  <c r="J18" i="37"/>
  <c r="J19" i="37"/>
  <c r="J20" i="37"/>
  <c r="J21" i="37"/>
  <c r="J22" i="37"/>
  <c r="B14" i="2"/>
  <c r="P8" i="40" l="1"/>
  <c r="T8" i="40" s="1"/>
  <c r="P13" i="40"/>
  <c r="T13" i="40" s="1"/>
  <c r="P12" i="40"/>
  <c r="T12" i="40" s="1"/>
  <c r="P19" i="40"/>
  <c r="T19" i="40" s="1"/>
  <c r="J9" i="40"/>
  <c r="J10" i="40"/>
  <c r="F11" i="40"/>
  <c r="J11" i="40" s="1"/>
  <c r="J14" i="40"/>
  <c r="J21" i="40"/>
  <c r="F23" i="40"/>
  <c r="J23" i="40" s="1"/>
  <c r="J22" i="40"/>
  <c r="B2" i="40"/>
  <c r="P14" i="40" l="1"/>
  <c r="T14" i="40" s="1"/>
  <c r="P11" i="40"/>
  <c r="T11" i="40" s="1"/>
  <c r="P10" i="40"/>
  <c r="T10" i="40" s="1"/>
  <c r="P9" i="40"/>
  <c r="T9" i="40" s="1"/>
  <c r="J15" i="40"/>
  <c r="A2" i="39"/>
  <c r="B2" i="38"/>
  <c r="B2" i="37"/>
  <c r="Q60" i="35"/>
  <c r="P60" i="35"/>
  <c r="O60" i="35"/>
  <c r="N60" i="35"/>
  <c r="M60" i="35"/>
  <c r="L60" i="35"/>
  <c r="K60" i="35"/>
  <c r="J60" i="35"/>
  <c r="I60" i="35"/>
  <c r="H60" i="35"/>
  <c r="G60" i="35"/>
  <c r="F60" i="35"/>
  <c r="E60" i="35"/>
  <c r="D60" i="35"/>
  <c r="P15" i="40" l="1"/>
  <c r="T15" i="40" s="1"/>
  <c r="J16" i="40"/>
  <c r="K22" i="38"/>
  <c r="K21" i="38"/>
  <c r="K20" i="38"/>
  <c r="K19" i="38"/>
  <c r="K18" i="38"/>
  <c r="K17" i="38"/>
  <c r="K16" i="38"/>
  <c r="K15" i="38"/>
  <c r="K14" i="38"/>
  <c r="K13" i="38"/>
  <c r="K12" i="38"/>
  <c r="K11" i="38"/>
  <c r="K10" i="38"/>
  <c r="K9" i="38"/>
  <c r="P16" i="40" l="1"/>
  <c r="T16" i="40" s="1"/>
  <c r="J17" i="40"/>
  <c r="J18" i="40"/>
  <c r="C2" i="35"/>
  <c r="P18" i="40" l="1"/>
  <c r="T18" i="40" s="1"/>
  <c r="P17" i="40"/>
  <c r="T17" i="40" s="1"/>
</calcChain>
</file>

<file path=xl/sharedStrings.xml><?xml version="1.0" encoding="utf-8"?>
<sst xmlns="http://schemas.openxmlformats.org/spreadsheetml/2006/main" count="230" uniqueCount="134">
  <si>
    <t>Electricity Demand Forecast Forms</t>
  </si>
  <si>
    <t>California Energy Commission</t>
  </si>
  <si>
    <t>2025 Integrated Energy Policy Report</t>
  </si>
  <si>
    <t>Docket Number 25-IEPR-03</t>
  </si>
  <si>
    <r>
      <rPr>
        <sz val="12"/>
        <color rgb="FF000000"/>
        <rFont val="Arial"/>
        <family val="2"/>
      </rPr>
      <t xml:space="preserve">The following spreadsheets are the California Energy Commission (CEC) forms for collecting data and analyses relating to electricity demand in order to prepare the </t>
    </r>
    <r>
      <rPr>
        <i/>
        <sz val="12"/>
        <color rgb="FF000000"/>
        <rFont val="Arial"/>
        <family val="2"/>
      </rPr>
      <t>Integrated Energy Policy Report</t>
    </r>
    <r>
      <rPr>
        <sz val="12"/>
        <color rgb="FF000000"/>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</si>
  <si>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</si>
  <si>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</si>
  <si>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</si>
  <si>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</si>
  <si>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</si>
  <si>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</si>
  <si>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</si>
  <si>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</si>
  <si>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</si>
  <si>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</si>
  <si>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</si>
  <si>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</si>
  <si>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</si>
  <si>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</si>
  <si>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</si>
  <si>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</si>
  <si>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</si>
  <si>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</si>
  <si>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</si>
  <si>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</si>
  <si>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</si>
  <si>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</si>
  <si>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</si>
  <si>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</si>
  <si>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</si>
  <si>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</si>
  <si>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</si>
  <si>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</si>
  <si>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</si>
  <si>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</si>
  <si>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</si>
  <si>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</si>
  <si>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</si>
  <si>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</si>
  <si>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</si>
  <si>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</si>
  <si>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</si>
  <si>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</si>
  <si>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</si>
  <si>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</si>
  <si>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</si>
  <si>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</si>
  <si>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</si>
  <si>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</si>
  <si>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</si>
  <si>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</si>
  <si>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</si>
  <si>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</si>
  <si>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</si>
  <si>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</si>
  <si>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</si>
  <si>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</si>
  <si>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</si>
  <si>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</si>
  <si>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</si>
  <si>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</si>
  <si>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</si>
  <si>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</si>
  <si>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</si>
  <si>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</si>
  <si>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Battery Storage</t>
  </si>
  <si>
    <t>Batteries</t>
  </si>
  <si>
    <t>Building Electrification</t>
  </si>
  <si>
    <t>heat pumps</t>
  </si>
  <si>
    <t>Data Centers</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</si>
  <si>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</si>
  <si>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</si>
  <si>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</si>
  <si>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</si>
  <si>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</si>
  <si>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</si>
  <si>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</si>
  <si>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</si>
  <si>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</si>
  <si>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</si>
  <si>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</si>
  <si>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</si>
  <si>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</si>
  <si>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</si>
  <si>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</si>
  <si>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</si>
  <si>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</si>
  <si>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</si>
  <si>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</si>
  <si>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</si>
  <si>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</si>
  <si>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</si>
  <si>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</si>
  <si>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</si>
  <si>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</si>
  <si>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</si>
  <si>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</si>
  <si>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</si>
  <si>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</si>
  <si>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</si>
  <si>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</si>
  <si>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</si>
  <si>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</si>
  <si>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</si>
  <si>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</si>
  <si>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</si>
  <si>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</si>
  <si>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</si>
  <si>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</si>
  <si>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</si>
  <si>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</si>
  <si>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</si>
  <si>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</si>
  <si>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</si>
  <si>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</si>
  <si>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</si>
  <si>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</si>
  <si>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</si>
  <si>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</si>
  <si>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</si>
  <si>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</si>
  <si>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</si>
  <si>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</si>
  <si>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</si>
  <si>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</si>
  <si>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</si>
  <si>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</si>
  <si>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</si>
  <si>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</si>
  <si>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San Jose Clean Energy</t>
  </si>
  <si>
    <t>200 E. Santa Clara Street, San Jose, CA 95112</t>
  </si>
  <si>
    <t>Aria Zajec</t>
  </si>
  <si>
    <t>408-534-2916</t>
  </si>
  <si>
    <t>aria.zajec@sanjoseca.gov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</si>
</sst>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0.00_);\(0.00\)"/>
  </numFmts>
  <fonts count="4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color rgb="FF000000"/>
      <name val="Arial"/>
      <family val="2"/>
    </font>
    <font>
      <sz val="11"/>
      <color rgb="FF242424"/>
      <name val="Aptos Narrow"/>
    </font>
    <font>
      <sz val="8"/>
      <color rgb="FF242424"/>
      <name val="Arial"/>
      <family val="2"/>
    </font>
    <font>
      <sz val="8"/>
      <color theme="1"/>
      <name val="Arial"/>
      <family val="2"/>
    </font>
    <font>
      <sz val="12"/>
      <color rgb="FF000000"/>
      <name val="Arial"/>
      <family val="2"/>
    </font>
    <font>
      <i/>
      <sz val="12"/>
      <color rgb="FF000000"/>
      <name val="Arial"/>
      <family val="2"/>
    </font>
    <font>
      <u/>
      <sz val="8"/>
      <color theme="1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s>
  <borders count="5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2" fillId="0" borderId="0"/>
    <xf numFmtId="0" fontId="40" fillId="0" borderId="0" applyNumberFormat="0" applyFill="0" applyBorder="0" applyAlignment="0" applyProtection="0"/>
  </cellStyleXfs>
  <cellXfs count="256">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3" fontId="34" fillId="14" borderId="3" xfId="0" applyNumberFormat="1" applyFont="1" applyFill="1" applyBorder="1"/>
    <xf numFmtId="0" fontId="34" fillId="14" borderId="5" xfId="0" applyFont="1" applyFill="1" applyBorder="1"/>
    <xf numFmtId="3" fontId="34" fillId="14" borderId="5" xfId="0" applyNumberFormat="1" applyFont="1" applyFill="1" applyBorder="1"/>
    <xf numFmtId="3" fontId="34" fillId="14" borderId="51" xfId="0" applyNumberFormat="1" applyFont="1" applyFill="1" applyBorder="1"/>
    <xf numFmtId="0" fontId="34" fillId="14" borderId="52" xfId="0" applyFont="1" applyFill="1" applyBorder="1"/>
    <xf numFmtId="3" fontId="34" fillId="14" borderId="52" xfId="0" applyNumberFormat="1" applyFont="1" applyFill="1" applyBorder="1"/>
    <xf numFmtId="0" fontId="34" fillId="0" borderId="51" xfId="0" applyFont="1" applyBorder="1"/>
    <xf numFmtId="3" fontId="34" fillId="0" borderId="51" xfId="0" applyNumberFormat="1" applyFont="1" applyBorder="1"/>
    <xf numFmtId="0" fontId="34" fillId="0" borderId="52" xfId="0" applyFont="1" applyBorder="1"/>
    <xf numFmtId="3" fontId="34" fillId="0" borderId="52" xfId="0" applyNumberFormat="1" applyFont="1" applyBorder="1"/>
    <xf numFmtId="0" fontId="34" fillId="14" borderId="39" xfId="0" applyFont="1" applyFill="1" applyBorder="1"/>
    <xf numFmtId="0" fontId="34" fillId="14" borderId="45" xfId="0" applyFont="1" applyFill="1" applyBorder="1"/>
    <xf numFmtId="0" fontId="34" fillId="0" borderId="39" xfId="0" applyFont="1" applyBorder="1"/>
    <xf numFmtId="0" fontId="34" fillId="0" borderId="45" xfId="0" applyFont="1" applyBorder="1"/>
    <xf numFmtId="0" fontId="34" fillId="0" borderId="3" xfId="0" applyFont="1" applyBorder="1"/>
    <xf numFmtId="0" fontId="34" fillId="0" borderId="5" xfId="0" applyFont="1" applyBorder="1"/>
    <xf numFmtId="0" fontId="34" fillId="0" borderId="53" xfId="0" applyFont="1" applyBorder="1"/>
    <xf numFmtId="0" fontId="34" fillId="0" borderId="48" xfId="0" applyFont="1" applyBorder="1"/>
    <xf numFmtId="171" fontId="1" fillId="13" borderId="0" xfId="28" applyNumberFormat="1" applyFill="1"/>
    <xf numFmtId="43" fontId="1" fillId="13" borderId="0" xfId="28" applyNumberFormat="1" applyFill="1"/>
    <xf numFmtId="171" fontId="1" fillId="0" borderId="3" xfId="31" applyNumberFormat="1" applyFont="1" applyFill="1" applyBorder="1"/>
    <xf numFmtId="43" fontId="1" fillId="0" borderId="3" xfId="28" applyNumberFormat="1" applyBorder="1"/>
    <xf numFmtId="43" fontId="1" fillId="0" borderId="3" xfId="31" applyFont="1" applyFill="1" applyBorder="1"/>
    <xf numFmtId="0" fontId="29" fillId="13" borderId="0" xfId="28" applyFont="1" applyFill="1"/>
    <xf numFmtId="0" fontId="4" fillId="13" borderId="0" xfId="18" applyFill="1" applyAlignment="1" applyProtection="1">
      <alignment vertical="top" wrapText="1"/>
      <protection locked="0"/>
    </xf>
    <xf numFmtId="0" fontId="35" fillId="13" borderId="0" xfId="0" applyFont="1" applyFill="1"/>
    <xf numFmtId="171" fontId="1" fillId="13" borderId="0" xfId="31" applyNumberFormat="1" applyFont="1" applyFill="1" applyBorder="1"/>
    <xf numFmtId="43" fontId="1" fillId="13" borderId="0" xfId="31" applyFont="1" applyFill="1" applyBorder="1"/>
    <xf numFmtId="0" fontId="2" fillId="0" borderId="0" xfId="32"/>
    <xf numFmtId="0" fontId="2" fillId="0" borderId="0" xfId="32" applyAlignment="1">
      <alignment wrapText="1"/>
    </xf>
    <xf numFmtId="1" fontId="2" fillId="0" borderId="0" xfId="20" applyNumberFormat="1"/>
    <xf numFmtId="2" fontId="2" fillId="0" borderId="0" xfId="32" applyNumberFormat="1"/>
    <xf numFmtId="1" fontId="2" fillId="0" borderId="0" xfId="32" applyNumberFormat="1"/>
    <xf numFmtId="3" fontId="2" fillId="0" borderId="0" xfId="32" applyNumberFormat="1"/>
    <xf numFmtId="172" fontId="2" fillId="0" borderId="0" xfId="20" applyNumberFormat="1"/>
    <xf numFmtId="1" fontId="0" fillId="0" borderId="0" xfId="32" applyNumberFormat="1" applyFont="1"/>
    <xf numFmtId="2" fontId="37" fillId="13" borderId="0" xfId="31" applyNumberFormat="1" applyFont="1" applyFill="1" applyBorder="1"/>
    <xf numFmtId="3" fontId="0" fillId="0" borderId="0" xfId="32" applyNumberFormat="1" applyFont="1"/>
    <xf numFmtId="3" fontId="2" fillId="0" borderId="0" xfId="20" applyNumberFormat="1"/>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5" fontId="2" fillId="0" borderId="0" xfId="0" applyNumberFormat="1" applyFont="1" applyAlignment="1">
      <alignment horizontal="center"/>
    </xf>
    <xf numFmtId="15" fontId="40" fillId="0" borderId="24" xfId="33" applyNumberFormat="1" applyBorder="1" applyAlignment="1">
      <alignment horizontal="center"/>
    </xf>
    <xf numFmtId="0" fontId="38" fillId="13" borderId="6" xfId="20" applyFont="1" applyFill="1" applyBorder="1" applyAlignment="1">
      <alignment vertical="top" wrapText="1"/>
    </xf>
    <xf numFmtId="0" fontId="6" fillId="13" borderId="7" xfId="20" applyFont="1" applyFill="1" applyBorder="1" applyAlignment="1">
      <alignment vertical="top"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35" fillId="0" borderId="0" xfId="0" applyFont="1" applyAlignment="1">
      <alignment horizontal="center" wrapText="1"/>
    </xf>
    <xf numFmtId="0" fontId="36" fillId="0" borderId="0" xfId="0" applyFont="1" applyAlignment="1">
      <alignment horizontal="lef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2" fillId="0" borderId="0" xfId="32" applyAlignment="1">
      <alignment horizontal="left"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4">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5 2" xfId="32" xr:uid="{1BD07421-FFA3-4CEB-A37C-62AECA32CCA3}"/>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ria.zajec@sanjose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A7" sqref="A7:B7"/>
    </sheetView>
  </sheetViews>
  <sheetFormatPr baseColWidth="10" defaultColWidth="8.75" defaultRowHeight="11"/>
  <cols>
    <col min="1" max="1" width="56.25" style="69" bestFit="1" customWidth="1"/>
    <col min="2" max="2" width="63.75" style="69" customWidth="1"/>
    <col min="3" max="16384" width="8.75" style="69"/>
  </cols>
  <sheetData>
    <row r="1" spans="1:2" s="68" customFormat="1" ht="20">
      <c r="A1" s="211" t="s">
        <v>0</v>
      </c>
      <c r="B1" s="212"/>
    </row>
    <row r="2" spans="1:2" ht="18">
      <c r="A2" s="213"/>
      <c r="B2" s="214"/>
    </row>
    <row r="3" spans="1:2" ht="18">
      <c r="A3" s="213" t="s">
        <v>1</v>
      </c>
      <c r="B3" s="214"/>
    </row>
    <row r="4" spans="1:2" ht="18">
      <c r="A4" s="213" t="s">
        <v>2</v>
      </c>
      <c r="B4" s="214"/>
    </row>
    <row r="5" spans="1:2" ht="18">
      <c r="A5" s="213" t="s">
        <v>3</v>
      </c>
      <c r="B5" s="214"/>
    </row>
    <row r="6" spans="1:2" ht="18">
      <c r="A6" s="199"/>
      <c r="B6" s="152"/>
    </row>
    <row r="7" spans="1:2" ht="185.25" customHeight="1">
      <c r="A7" s="209" t="s">
        <v>4</v>
      </c>
      <c r="B7" s="210"/>
    </row>
    <row r="8" spans="1:2" ht="18.75" customHeight="1">
      <c r="A8" s="195"/>
      <c r="B8" s="152"/>
    </row>
    <row r="9" spans="1:2" ht="17">
      <c r="A9" s="196" t="s">
        <v>5</v>
      </c>
      <c r="B9" s="152"/>
    </row>
    <row r="10" spans="1:2" ht="84" customHeight="1">
      <c r="A10" s="215" t="s">
        <v>6</v>
      </c>
      <c r="B10" s="210"/>
    </row>
    <row r="11" spans="1:2" ht="16.5" customHeight="1">
      <c r="A11" s="195"/>
      <c r="B11" s="152"/>
    </row>
    <row r="12" spans="1:2" ht="17.25" customHeight="1">
      <c r="A12" s="216" t="s">
        <v>7</v>
      </c>
      <c r="B12" s="217"/>
    </row>
    <row r="13" spans="1:2" ht="127.5" customHeight="1">
      <c r="A13" s="218" t="s">
        <v>8</v>
      </c>
      <c r="B13" s="219"/>
    </row>
    <row r="14" spans="1:2" ht="17.25" customHeight="1">
      <c r="A14" s="195"/>
      <c r="B14" s="152"/>
    </row>
    <row r="15" spans="1:2" ht="17">
      <c r="A15" s="196" t="s">
        <v>9</v>
      </c>
      <c r="B15" s="152"/>
    </row>
    <row r="16" spans="1:2" ht="46.5" customHeight="1">
      <c r="A16" s="220" t="s">
        <v>10</v>
      </c>
      <c r="B16" s="221"/>
    </row>
    <row r="17" spans="1:2" ht="15.75" customHeight="1">
      <c r="A17" s="197"/>
      <c r="B17" s="198"/>
    </row>
    <row r="18" spans="1:2" ht="24.75" customHeight="1">
      <c r="A18" s="70" t="s">
        <v>11</v>
      </c>
      <c r="B18" s="152"/>
    </row>
    <row r="19" spans="1:2" s="73" customFormat="1" ht="23.25" customHeight="1">
      <c r="A19" s="71" t="s">
        <v>12</v>
      </c>
      <c r="B19" s="72">
        <v>45824</v>
      </c>
    </row>
    <row r="20" spans="1:2" s="74" customFormat="1" ht="23.25" customHeight="1">
      <c r="A20" s="71" t="s">
        <v>13</v>
      </c>
      <c r="B20" s="72">
        <v>45852</v>
      </c>
    </row>
    <row r="21" spans="1:2" ht="33.75" customHeight="1">
      <c r="A21" s="222" t="s">
        <v>14</v>
      </c>
      <c r="B21" s="223"/>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8" sqref="B8"/>
    </sheetView>
  </sheetViews>
  <sheetFormatPr baseColWidth="10" defaultColWidth="8.75" defaultRowHeight="11"/>
  <cols>
    <col min="1" max="1" width="45.5" customWidth="1"/>
    <col min="2" max="2" width="108.25" customWidth="1"/>
  </cols>
  <sheetData>
    <row r="1" spans="1:3" ht="18">
      <c r="A1" s="50" t="s">
        <v>15</v>
      </c>
      <c r="B1" s="51"/>
      <c r="C1" s="42"/>
    </row>
    <row r="2" spans="1:3" ht="17.25" customHeight="1">
      <c r="A2" s="66" t="s">
        <v>16</v>
      </c>
      <c r="B2" s="41" t="s">
        <v>129</v>
      </c>
    </row>
    <row r="3" spans="1:3" ht="13">
      <c r="A3" s="67" t="s">
        <v>17</v>
      </c>
      <c r="B3" s="40"/>
    </row>
    <row r="4" spans="1:3" ht="15" customHeight="1">
      <c r="A4" s="67" t="s">
        <v>18</v>
      </c>
      <c r="B4" s="207" t="s">
        <v>131</v>
      </c>
    </row>
    <row r="5" spans="1:3" ht="13">
      <c r="A5" s="147"/>
      <c r="B5" s="40" t="s">
        <v>130</v>
      </c>
    </row>
    <row r="6" spans="1:3" ht="13">
      <c r="A6" s="147"/>
      <c r="B6" s="207" t="s">
        <v>132</v>
      </c>
    </row>
    <row r="7" spans="1:3" ht="14" thickBot="1">
      <c r="A7" s="148"/>
      <c r="B7" s="208" t="s">
        <v>133</v>
      </c>
      <c r="C7" s="43"/>
    </row>
    <row r="8" spans="1:3" ht="13">
      <c r="A8" s="149"/>
      <c r="B8" s="40"/>
    </row>
    <row r="11" spans="1:3" ht="12">
      <c r="C11" s="39" t="s">
        <v>19</v>
      </c>
    </row>
    <row r="12" spans="1:3">
      <c r="A12" s="46" t="s">
        <v>20</v>
      </c>
      <c r="B12" s="46" t="s">
        <v>21</v>
      </c>
      <c r="C12" s="45" t="s">
        <v>22</v>
      </c>
    </row>
    <row r="13" spans="1:3">
      <c r="A13" s="46" t="s">
        <v>23</v>
      </c>
      <c r="B13" s="44" t="s">
        <v>24</v>
      </c>
      <c r="C13" s="45" t="s">
        <v>22</v>
      </c>
    </row>
    <row r="14" spans="1:3">
      <c r="A14" s="46" t="s">
        <v>25</v>
      </c>
      <c r="B14" s="44" t="str">
        <f>'Form 3'!B4:T4</f>
        <v>INCREMENTAL DEMAND MODIFIER IMPACTS</v>
      </c>
      <c r="C14" s="45" t="s">
        <v>26</v>
      </c>
    </row>
    <row r="15" spans="1:3">
      <c r="A15" s="44" t="s">
        <v>27</v>
      </c>
      <c r="B15" s="44" t="s">
        <v>28</v>
      </c>
      <c r="C15" s="45" t="s">
        <v>22</v>
      </c>
    </row>
    <row r="16" spans="1:3">
      <c r="A16" s="46" t="s">
        <v>29</v>
      </c>
      <c r="B16" s="46" t="s">
        <v>30</v>
      </c>
      <c r="C16" s="45" t="s">
        <v>22</v>
      </c>
    </row>
    <row r="17" spans="1:3">
      <c r="A17" s="46" t="s">
        <v>31</v>
      </c>
      <c r="B17" s="46" t="s">
        <v>32</v>
      </c>
      <c r="C17" s="45"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ED947FB1-A582-B84C-BC65-337B98F1D7BB}"/>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S26"/>
  <sheetViews>
    <sheetView showGridLines="0" zoomScaleNormal="100" workbookViewId="0">
      <selection activeCell="B11" sqref="B11:B22"/>
    </sheetView>
  </sheetViews>
  <sheetFormatPr baseColWidth="10" defaultColWidth="8.75" defaultRowHeight="11"/>
  <cols>
    <col min="1" max="1" width="1.75" style="69" customWidth="1"/>
    <col min="2" max="2" width="6" style="69" bestFit="1" customWidth="1"/>
    <col min="3" max="10" width="15.75" style="69" customWidth="1"/>
    <col min="11" max="11" width="6.75" style="69" customWidth="1"/>
    <col min="12" max="12" width="10.25" style="69" customWidth="1"/>
    <col min="13" max="13" width="12.25" style="69" customWidth="1"/>
    <col min="14" max="14" width="13.75" style="69" customWidth="1"/>
    <col min="15" max="16" width="12.25" style="69" customWidth="1"/>
    <col min="17" max="17" width="12.75" style="69" customWidth="1"/>
    <col min="18" max="16384" width="8.75" style="69"/>
  </cols>
  <sheetData>
    <row r="1" spans="2:19" s="75" customFormat="1" ht="16">
      <c r="B1" s="226" t="s">
        <v>33</v>
      </c>
      <c r="C1" s="226"/>
      <c r="D1" s="226"/>
      <c r="E1" s="226"/>
      <c r="F1" s="226"/>
      <c r="G1" s="226"/>
      <c r="H1" s="226"/>
      <c r="I1" s="226"/>
      <c r="J1" s="226"/>
    </row>
    <row r="2" spans="2:19" s="76" customFormat="1" ht="16">
      <c r="B2" s="227" t="str">
        <f>'FormsList&amp;FilerInfo'!B2</f>
        <v>San Jose Clean Energy</v>
      </c>
      <c r="C2" s="228"/>
      <c r="D2" s="228"/>
      <c r="E2" s="228"/>
      <c r="F2" s="228"/>
      <c r="G2" s="228"/>
      <c r="H2" s="228"/>
      <c r="I2" s="228"/>
      <c r="J2" s="228"/>
    </row>
    <row r="3" spans="2:19" s="76" customFormat="1" ht="13">
      <c r="B3" s="229"/>
      <c r="C3" s="229"/>
      <c r="D3" s="229"/>
      <c r="E3" s="229"/>
      <c r="F3" s="229"/>
      <c r="G3" s="229"/>
      <c r="H3" s="229"/>
      <c r="I3" s="229"/>
      <c r="J3" s="229"/>
    </row>
    <row r="4" spans="2:19" s="75" customFormat="1" ht="20" customHeight="1">
      <c r="B4" s="230" t="s">
        <v>21</v>
      </c>
      <c r="C4" s="230"/>
      <c r="D4" s="230"/>
      <c r="E4" s="230"/>
      <c r="F4" s="230"/>
      <c r="G4" s="230"/>
      <c r="H4" s="230"/>
      <c r="I4" s="230"/>
      <c r="J4" s="230"/>
    </row>
    <row r="5" spans="2:19" s="76" customFormat="1" ht="13">
      <c r="B5" s="231" t="s">
        <v>34</v>
      </c>
      <c r="C5" s="231"/>
      <c r="D5" s="231"/>
      <c r="E5" s="231"/>
      <c r="F5" s="231"/>
      <c r="G5" s="231"/>
      <c r="H5" s="231"/>
      <c r="I5" s="231"/>
      <c r="J5" s="231"/>
    </row>
    <row r="6" spans="2:19" s="75" customFormat="1" ht="16">
      <c r="B6" s="202"/>
      <c r="C6" s="202"/>
      <c r="D6" s="202"/>
      <c r="E6" s="202"/>
      <c r="F6" s="202"/>
      <c r="G6" s="202"/>
      <c r="H6" s="202"/>
      <c r="I6" s="202"/>
      <c r="J6" s="202"/>
    </row>
    <row r="7" spans="2:19" ht="18.75" customHeight="1">
      <c r="E7" s="77" t="s">
        <v>35</v>
      </c>
      <c r="L7" s="184"/>
      <c r="M7" s="184"/>
      <c r="N7" s="184"/>
      <c r="O7" s="184"/>
      <c r="P7" s="184"/>
      <c r="Q7" s="184"/>
      <c r="R7" s="184"/>
      <c r="S7" s="184"/>
    </row>
    <row r="8" spans="2:19" ht="24">
      <c r="B8" s="78" t="s">
        <v>36</v>
      </c>
      <c r="C8" s="79" t="s">
        <v>37</v>
      </c>
      <c r="D8" s="79" t="s">
        <v>38</v>
      </c>
      <c r="E8" s="79" t="s">
        <v>39</v>
      </c>
      <c r="F8" s="79" t="s">
        <v>40</v>
      </c>
      <c r="G8" s="79" t="s">
        <v>41</v>
      </c>
      <c r="H8" s="80" t="s">
        <v>42</v>
      </c>
      <c r="I8" s="80" t="s">
        <v>43</v>
      </c>
      <c r="J8" s="81" t="s">
        <v>44</v>
      </c>
      <c r="L8" s="185"/>
      <c r="M8" s="185"/>
      <c r="N8" s="185"/>
      <c r="O8" s="185"/>
      <c r="P8" s="185"/>
      <c r="Q8" s="185"/>
      <c r="R8" s="184"/>
      <c r="S8" s="185"/>
    </row>
    <row r="9" spans="2:19">
      <c r="B9" s="82">
        <v>2023</v>
      </c>
      <c r="C9" s="156">
        <v>1570</v>
      </c>
      <c r="D9" s="158">
        <v>1698</v>
      </c>
      <c r="E9" s="157">
        <v>370</v>
      </c>
      <c r="F9" s="157">
        <v>5</v>
      </c>
      <c r="G9" s="157">
        <v>0</v>
      </c>
      <c r="H9" s="157">
        <v>23</v>
      </c>
      <c r="I9" s="157">
        <v>3</v>
      </c>
      <c r="J9" s="83">
        <f t="shared" ref="J9:J22" si="0">SUM(C9:I9)</f>
        <v>3669</v>
      </c>
      <c r="L9" s="186"/>
      <c r="M9" s="187"/>
      <c r="N9" s="187"/>
      <c r="O9" s="187"/>
      <c r="P9" s="186"/>
      <c r="Q9" s="188"/>
      <c r="R9" s="184"/>
      <c r="S9" s="189"/>
    </row>
    <row r="10" spans="2:19">
      <c r="B10" s="82">
        <v>2024</v>
      </c>
      <c r="C10" s="159">
        <v>1580</v>
      </c>
      <c r="D10" s="161">
        <v>1758</v>
      </c>
      <c r="E10" s="160">
        <v>373</v>
      </c>
      <c r="F10" s="160">
        <v>10</v>
      </c>
      <c r="G10" s="160">
        <v>0</v>
      </c>
      <c r="H10" s="160">
        <v>23</v>
      </c>
      <c r="I10" s="160">
        <v>3</v>
      </c>
      <c r="J10" s="83">
        <f t="shared" si="0"/>
        <v>3747</v>
      </c>
      <c r="L10" s="186"/>
      <c r="M10" s="187"/>
      <c r="N10" s="187"/>
      <c r="O10" s="187"/>
      <c r="P10" s="186"/>
      <c r="Q10" s="188"/>
      <c r="R10" s="184"/>
      <c r="S10" s="189"/>
    </row>
    <row r="11" spans="2:19">
      <c r="B11" s="82">
        <v>2025</v>
      </c>
      <c r="C11" s="163">
        <v>1509</v>
      </c>
      <c r="D11" s="165">
        <v>1735</v>
      </c>
      <c r="E11" s="164">
        <v>396</v>
      </c>
      <c r="F11" s="164">
        <v>10</v>
      </c>
      <c r="G11" s="164">
        <v>0</v>
      </c>
      <c r="H11" s="164">
        <v>23</v>
      </c>
      <c r="I11" s="164">
        <v>3</v>
      </c>
      <c r="J11" s="84">
        <f t="shared" si="0"/>
        <v>3676</v>
      </c>
      <c r="L11" s="186"/>
      <c r="M11" s="193"/>
      <c r="N11" s="187"/>
      <c r="O11" s="187"/>
      <c r="P11" s="194"/>
      <c r="Q11" s="189"/>
      <c r="R11" s="187"/>
      <c r="S11" s="189"/>
    </row>
    <row r="12" spans="2:19">
      <c r="B12" s="82">
        <v>2026</v>
      </c>
      <c r="C12" s="163">
        <v>1505</v>
      </c>
      <c r="D12" s="165">
        <v>1753</v>
      </c>
      <c r="E12" s="164">
        <v>397</v>
      </c>
      <c r="F12" s="164">
        <v>10</v>
      </c>
      <c r="G12" s="164">
        <v>0</v>
      </c>
      <c r="H12" s="164">
        <v>23</v>
      </c>
      <c r="I12" s="164">
        <v>3</v>
      </c>
      <c r="J12" s="84">
        <f t="shared" si="0"/>
        <v>3691</v>
      </c>
      <c r="L12" s="186"/>
      <c r="M12" s="193"/>
      <c r="N12" s="187"/>
      <c r="O12" s="187"/>
      <c r="P12" s="189"/>
      <c r="Q12" s="189"/>
      <c r="R12" s="187"/>
      <c r="S12" s="189"/>
    </row>
    <row r="13" spans="2:19">
      <c r="B13" s="82">
        <v>2027</v>
      </c>
      <c r="C13" s="163">
        <v>1504</v>
      </c>
      <c r="D13" s="165">
        <v>1766</v>
      </c>
      <c r="E13" s="164">
        <v>397</v>
      </c>
      <c r="F13" s="164">
        <v>10</v>
      </c>
      <c r="G13" s="164">
        <v>0</v>
      </c>
      <c r="H13" s="164">
        <v>23</v>
      </c>
      <c r="I13" s="164">
        <v>3</v>
      </c>
      <c r="J13" s="84">
        <f t="shared" si="0"/>
        <v>3703</v>
      </c>
      <c r="L13" s="186"/>
      <c r="M13" s="193"/>
      <c r="N13" s="187"/>
      <c r="O13" s="187"/>
      <c r="P13" s="189"/>
      <c r="Q13" s="189"/>
      <c r="R13" s="187"/>
      <c r="S13" s="189"/>
    </row>
    <row r="14" spans="2:19">
      <c r="B14" s="82">
        <v>2028</v>
      </c>
      <c r="C14" s="163">
        <v>1506</v>
      </c>
      <c r="D14" s="165">
        <v>1776</v>
      </c>
      <c r="E14" s="164">
        <v>398</v>
      </c>
      <c r="F14" s="164">
        <v>10</v>
      </c>
      <c r="G14" s="164">
        <v>0</v>
      </c>
      <c r="H14" s="164">
        <v>23</v>
      </c>
      <c r="I14" s="164">
        <v>3</v>
      </c>
      <c r="J14" s="84">
        <f t="shared" si="0"/>
        <v>3716</v>
      </c>
      <c r="L14" s="186"/>
      <c r="M14" s="193"/>
      <c r="N14" s="187"/>
      <c r="O14" s="187"/>
      <c r="P14" s="189"/>
      <c r="Q14" s="189"/>
      <c r="R14" s="187"/>
      <c r="S14" s="189"/>
    </row>
    <row r="15" spans="2:19">
      <c r="B15" s="82">
        <v>2029</v>
      </c>
      <c r="C15" s="163">
        <v>1506</v>
      </c>
      <c r="D15" s="165">
        <v>1785</v>
      </c>
      <c r="E15" s="164">
        <v>398</v>
      </c>
      <c r="F15" s="164">
        <v>10</v>
      </c>
      <c r="G15" s="164">
        <v>0</v>
      </c>
      <c r="H15" s="164">
        <v>23</v>
      </c>
      <c r="I15" s="164">
        <v>3</v>
      </c>
      <c r="J15" s="84">
        <f t="shared" si="0"/>
        <v>3725</v>
      </c>
      <c r="L15" s="186"/>
      <c r="M15" s="193"/>
      <c r="N15" s="187"/>
      <c r="O15" s="187"/>
      <c r="P15" s="189"/>
      <c r="Q15" s="189"/>
      <c r="R15" s="187"/>
      <c r="S15" s="189"/>
    </row>
    <row r="16" spans="2:19">
      <c r="B16" s="82">
        <v>2030</v>
      </c>
      <c r="C16" s="163">
        <v>1507</v>
      </c>
      <c r="D16" s="165">
        <v>1792</v>
      </c>
      <c r="E16" s="164">
        <v>399</v>
      </c>
      <c r="F16" s="164">
        <v>10</v>
      </c>
      <c r="G16" s="164">
        <v>0</v>
      </c>
      <c r="H16" s="164">
        <v>23</v>
      </c>
      <c r="I16" s="164">
        <v>3</v>
      </c>
      <c r="J16" s="84">
        <f t="shared" si="0"/>
        <v>3734</v>
      </c>
      <c r="L16" s="186"/>
      <c r="M16" s="193"/>
      <c r="N16" s="187"/>
      <c r="O16" s="187"/>
      <c r="P16" s="189"/>
      <c r="Q16" s="189"/>
      <c r="R16" s="187"/>
      <c r="S16" s="189"/>
    </row>
    <row r="17" spans="2:19">
      <c r="B17" s="82">
        <v>2031</v>
      </c>
      <c r="C17" s="163">
        <v>1508</v>
      </c>
      <c r="D17" s="165">
        <v>1798</v>
      </c>
      <c r="E17" s="164">
        <v>399</v>
      </c>
      <c r="F17" s="164">
        <v>10</v>
      </c>
      <c r="G17" s="164">
        <v>0</v>
      </c>
      <c r="H17" s="164">
        <v>23</v>
      </c>
      <c r="I17" s="164">
        <v>3</v>
      </c>
      <c r="J17" s="84">
        <f t="shared" si="0"/>
        <v>3741</v>
      </c>
      <c r="L17" s="186"/>
      <c r="M17" s="193"/>
      <c r="N17" s="187"/>
      <c r="O17" s="187"/>
      <c r="P17" s="189"/>
      <c r="Q17" s="189"/>
      <c r="R17" s="187"/>
      <c r="S17" s="189"/>
    </row>
    <row r="18" spans="2:19">
      <c r="B18" s="82">
        <v>2032</v>
      </c>
      <c r="C18" s="163">
        <v>1510</v>
      </c>
      <c r="D18" s="165">
        <v>1804</v>
      </c>
      <c r="E18" s="164">
        <v>400</v>
      </c>
      <c r="F18" s="164">
        <v>10</v>
      </c>
      <c r="G18" s="164">
        <v>0</v>
      </c>
      <c r="H18" s="164">
        <v>23</v>
      </c>
      <c r="I18" s="164">
        <v>3</v>
      </c>
      <c r="J18" s="84">
        <f t="shared" si="0"/>
        <v>3750</v>
      </c>
      <c r="L18" s="186"/>
      <c r="M18" s="193"/>
      <c r="N18" s="187"/>
      <c r="O18" s="187"/>
      <c r="P18" s="189"/>
      <c r="Q18" s="189"/>
      <c r="R18" s="187"/>
      <c r="S18" s="189"/>
    </row>
    <row r="19" spans="2:19">
      <c r="B19" s="82">
        <v>2033</v>
      </c>
      <c r="C19" s="163">
        <v>1510</v>
      </c>
      <c r="D19" s="165">
        <v>1809</v>
      </c>
      <c r="E19" s="164">
        <v>400</v>
      </c>
      <c r="F19" s="164">
        <v>10</v>
      </c>
      <c r="G19" s="164">
        <v>0</v>
      </c>
      <c r="H19" s="164">
        <v>23</v>
      </c>
      <c r="I19" s="164">
        <v>3</v>
      </c>
      <c r="J19" s="84">
        <f t="shared" si="0"/>
        <v>3755</v>
      </c>
      <c r="L19" s="186"/>
      <c r="M19" s="193"/>
      <c r="N19" s="187"/>
      <c r="O19" s="187"/>
      <c r="P19" s="189"/>
      <c r="Q19" s="189"/>
      <c r="R19" s="187"/>
      <c r="S19" s="189"/>
    </row>
    <row r="20" spans="2:19">
      <c r="B20" s="82">
        <v>2034</v>
      </c>
      <c r="C20" s="163">
        <v>1511</v>
      </c>
      <c r="D20" s="165">
        <v>1814</v>
      </c>
      <c r="E20" s="164">
        <v>400</v>
      </c>
      <c r="F20" s="164">
        <v>10</v>
      </c>
      <c r="G20" s="164">
        <v>0</v>
      </c>
      <c r="H20" s="164">
        <v>23</v>
      </c>
      <c r="I20" s="164">
        <v>3</v>
      </c>
      <c r="J20" s="84">
        <f t="shared" si="0"/>
        <v>3761</v>
      </c>
      <c r="L20" s="186"/>
      <c r="M20" s="193"/>
      <c r="N20" s="187"/>
      <c r="O20" s="187"/>
      <c r="P20" s="189"/>
      <c r="Q20" s="189"/>
      <c r="R20" s="187"/>
      <c r="S20" s="189"/>
    </row>
    <row r="21" spans="2:19">
      <c r="B21" s="82">
        <v>2035</v>
      </c>
      <c r="C21" s="163">
        <v>1512</v>
      </c>
      <c r="D21" s="165">
        <v>1818</v>
      </c>
      <c r="E21" s="164">
        <v>400</v>
      </c>
      <c r="F21" s="164">
        <v>10</v>
      </c>
      <c r="G21" s="164">
        <v>0</v>
      </c>
      <c r="H21" s="164">
        <v>23</v>
      </c>
      <c r="I21" s="164">
        <v>3</v>
      </c>
      <c r="J21" s="84">
        <f t="shared" si="0"/>
        <v>3766</v>
      </c>
      <c r="L21" s="186"/>
      <c r="M21" s="193"/>
      <c r="N21" s="187"/>
      <c r="O21" s="187"/>
      <c r="P21" s="189"/>
      <c r="Q21" s="189"/>
      <c r="R21" s="187"/>
      <c r="S21" s="189"/>
    </row>
    <row r="22" spans="2:19">
      <c r="B22" s="82">
        <v>2036</v>
      </c>
      <c r="C22" s="163">
        <v>1513</v>
      </c>
      <c r="D22" s="165">
        <v>1822</v>
      </c>
      <c r="E22" s="164">
        <v>401</v>
      </c>
      <c r="F22" s="164">
        <v>10</v>
      </c>
      <c r="G22" s="164">
        <v>0</v>
      </c>
      <c r="H22" s="164">
        <v>23</v>
      </c>
      <c r="I22" s="164">
        <v>3</v>
      </c>
      <c r="J22" s="84">
        <f t="shared" si="0"/>
        <v>3772</v>
      </c>
      <c r="L22" s="186"/>
      <c r="M22" s="193"/>
      <c r="N22" s="187"/>
      <c r="O22" s="187"/>
      <c r="P22" s="189"/>
      <c r="Q22" s="189"/>
      <c r="R22" s="187"/>
      <c r="S22" s="189"/>
    </row>
    <row r="24" spans="2:19" ht="31.5" customHeight="1">
      <c r="L24" s="225"/>
      <c r="M24" s="225"/>
      <c r="N24" s="225"/>
      <c r="O24" s="225"/>
      <c r="P24" s="225"/>
      <c r="Q24" s="225"/>
      <c r="R24" s="225"/>
      <c r="S24" s="225"/>
    </row>
    <row r="26" spans="2:19" ht="65.25" customHeight="1">
      <c r="L26" s="224"/>
      <c r="M26" s="224"/>
      <c r="N26" s="224"/>
      <c r="O26" s="224"/>
      <c r="P26" s="224"/>
      <c r="Q26" s="224"/>
    </row>
  </sheetData>
  <mergeCells count="7">
    <mergeCell ref="L26:Q26"/>
    <mergeCell ref="L24:S24"/>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T24"/>
  <sheetViews>
    <sheetView showGridLines="0" zoomScaleNormal="100" workbookViewId="0">
      <selection activeCell="J25" sqref="J25"/>
    </sheetView>
  </sheetViews>
  <sheetFormatPr baseColWidth="10" defaultColWidth="8.75" defaultRowHeight="11"/>
  <cols>
    <col min="1" max="1" width="1.75" style="69" customWidth="1"/>
    <col min="2" max="2" width="10.25" style="69" customWidth="1"/>
    <col min="3" max="11" width="15.75" style="69" customWidth="1"/>
    <col min="12" max="12" width="8.75" style="69"/>
    <col min="13" max="13" width="11.25" style="69" customWidth="1"/>
    <col min="14" max="14" width="10.25" style="69" customWidth="1"/>
    <col min="15" max="15" width="12.75" style="69" customWidth="1"/>
    <col min="16" max="16" width="11.75" style="69" customWidth="1"/>
    <col min="17" max="17" width="9.25" style="69" customWidth="1"/>
    <col min="18" max="18" width="10.5" style="69" customWidth="1"/>
    <col min="19" max="19" width="8.75" style="69"/>
    <col min="20" max="20" width="9.25" style="69" customWidth="1"/>
    <col min="21" max="16384" width="8.75" style="69"/>
  </cols>
  <sheetData>
    <row r="1" spans="2:20" s="75" customFormat="1" ht="16">
      <c r="B1" s="226" t="s">
        <v>45</v>
      </c>
      <c r="C1" s="226"/>
      <c r="D1" s="226"/>
      <c r="E1" s="226"/>
      <c r="F1" s="226"/>
      <c r="G1" s="226"/>
      <c r="H1" s="226"/>
      <c r="I1" s="226"/>
      <c r="J1" s="226"/>
      <c r="K1" s="226"/>
    </row>
    <row r="2" spans="2:20" ht="16">
      <c r="B2" s="227" t="str">
        <f>'FormsList&amp;FilerInfo'!B2</f>
        <v>San Jose Clean Energy</v>
      </c>
      <c r="C2" s="227"/>
      <c r="D2" s="227"/>
      <c r="E2" s="227"/>
      <c r="F2" s="227"/>
      <c r="G2" s="227"/>
      <c r="H2" s="227"/>
      <c r="I2" s="227"/>
      <c r="J2" s="227"/>
      <c r="K2" s="227"/>
    </row>
    <row r="3" spans="2:20" ht="13">
      <c r="B3" s="201"/>
      <c r="C3" s="203"/>
      <c r="D3" s="203"/>
      <c r="E3" s="203"/>
      <c r="F3" s="203"/>
      <c r="G3" s="203"/>
      <c r="H3" s="203"/>
      <c r="I3" s="203"/>
      <c r="J3" s="203"/>
      <c r="K3" s="203"/>
    </row>
    <row r="4" spans="2:20" s="75" customFormat="1" ht="20" customHeight="1">
      <c r="B4" s="233" t="s">
        <v>24</v>
      </c>
      <c r="C4" s="233"/>
      <c r="D4" s="233"/>
      <c r="E4" s="233"/>
      <c r="F4" s="233"/>
      <c r="G4" s="233"/>
      <c r="H4" s="233"/>
      <c r="I4" s="233"/>
      <c r="J4" s="233"/>
      <c r="K4" s="233"/>
    </row>
    <row r="5" spans="2:20" ht="13">
      <c r="B5" s="229" t="s">
        <v>46</v>
      </c>
      <c r="C5" s="229"/>
      <c r="D5" s="229"/>
      <c r="E5" s="229"/>
      <c r="F5" s="229"/>
      <c r="G5" s="229"/>
      <c r="H5" s="229"/>
      <c r="I5" s="229"/>
      <c r="J5" s="229"/>
      <c r="K5" s="229"/>
    </row>
    <row r="6" spans="2:20" ht="20" customHeight="1">
      <c r="B6" s="200"/>
      <c r="C6" s="200"/>
      <c r="D6" s="200"/>
      <c r="E6" s="200"/>
      <c r="F6" s="200"/>
      <c r="G6" s="200"/>
      <c r="H6" s="200"/>
      <c r="I6" s="200"/>
      <c r="J6" s="200"/>
      <c r="K6" s="200"/>
    </row>
    <row r="7" spans="2:20" ht="13">
      <c r="B7" s="234" t="s">
        <v>47</v>
      </c>
      <c r="C7" s="234"/>
      <c r="D7" s="234"/>
      <c r="E7" s="234"/>
      <c r="F7" s="234"/>
      <c r="G7" s="234"/>
      <c r="H7" s="234"/>
      <c r="I7" s="234"/>
      <c r="J7" s="234"/>
      <c r="K7" s="234"/>
      <c r="M7" s="184"/>
      <c r="N7" s="184"/>
      <c r="O7" s="184"/>
      <c r="P7" s="184"/>
      <c r="Q7" s="184"/>
      <c r="R7" s="184"/>
      <c r="S7" s="184"/>
      <c r="T7" s="184"/>
    </row>
    <row r="8" spans="2:20" ht="39" customHeight="1">
      <c r="B8" s="85" t="s">
        <v>36</v>
      </c>
      <c r="C8" s="85" t="s">
        <v>37</v>
      </c>
      <c r="D8" s="85" t="s">
        <v>38</v>
      </c>
      <c r="E8" s="80" t="s">
        <v>39</v>
      </c>
      <c r="F8" s="80" t="s">
        <v>48</v>
      </c>
      <c r="G8" s="80" t="s">
        <v>41</v>
      </c>
      <c r="H8" s="80" t="s">
        <v>43</v>
      </c>
      <c r="I8" s="80" t="s">
        <v>49</v>
      </c>
      <c r="J8" s="80" t="s">
        <v>50</v>
      </c>
      <c r="K8" s="86" t="s">
        <v>51</v>
      </c>
      <c r="M8" s="185"/>
      <c r="N8" s="185"/>
      <c r="O8" s="185"/>
      <c r="P8" s="185"/>
      <c r="Q8" s="185"/>
      <c r="R8" s="185"/>
      <c r="S8" s="184"/>
      <c r="T8" s="185"/>
    </row>
    <row r="9" spans="2:20">
      <c r="B9" s="82">
        <v>2023</v>
      </c>
      <c r="C9" s="166">
        <v>475</v>
      </c>
      <c r="D9" s="167">
        <v>327</v>
      </c>
      <c r="E9" s="167">
        <v>55</v>
      </c>
      <c r="F9" s="167">
        <v>1</v>
      </c>
      <c r="G9" s="167">
        <v>0</v>
      </c>
      <c r="H9" s="167">
        <v>0.13</v>
      </c>
      <c r="I9" s="167">
        <v>0.35</v>
      </c>
      <c r="J9" s="167">
        <v>67</v>
      </c>
      <c r="K9" s="83">
        <f t="shared" ref="K9:K22" si="0">SUM(C9:J9)</f>
        <v>925.48</v>
      </c>
      <c r="M9" s="186"/>
      <c r="N9" s="187"/>
      <c r="O9" s="187"/>
      <c r="P9" s="187"/>
      <c r="Q9" s="186"/>
      <c r="R9" s="188"/>
      <c r="S9" s="184"/>
      <c r="T9" s="189"/>
    </row>
    <row r="10" spans="2:20">
      <c r="B10" s="82">
        <v>2024</v>
      </c>
      <c r="C10" s="166">
        <v>551</v>
      </c>
      <c r="D10" s="167">
        <v>344</v>
      </c>
      <c r="E10" s="167">
        <v>55</v>
      </c>
      <c r="F10" s="167">
        <v>1</v>
      </c>
      <c r="G10" s="167">
        <v>0</v>
      </c>
      <c r="H10" s="167">
        <v>0.16</v>
      </c>
      <c r="I10" s="167">
        <v>0.35</v>
      </c>
      <c r="J10" s="167">
        <v>86</v>
      </c>
      <c r="K10" s="83">
        <f t="shared" si="0"/>
        <v>1037.51</v>
      </c>
      <c r="M10" s="186"/>
      <c r="N10" s="187"/>
      <c r="O10" s="187"/>
      <c r="P10" s="187"/>
      <c r="Q10" s="186"/>
      <c r="R10" s="188"/>
      <c r="S10" s="184"/>
      <c r="T10" s="189"/>
    </row>
    <row r="11" spans="2:20">
      <c r="B11" s="82">
        <v>2025</v>
      </c>
      <c r="C11" s="168">
        <v>463</v>
      </c>
      <c r="D11" s="169">
        <v>354</v>
      </c>
      <c r="E11" s="169">
        <v>69</v>
      </c>
      <c r="F11" s="169">
        <v>1</v>
      </c>
      <c r="G11" s="169">
        <v>0</v>
      </c>
      <c r="H11" s="169">
        <v>0.15</v>
      </c>
      <c r="I11" s="169">
        <v>0.39</v>
      </c>
      <c r="J11" s="169">
        <v>69</v>
      </c>
      <c r="K11" s="84">
        <f t="shared" si="0"/>
        <v>956.54</v>
      </c>
      <c r="M11" s="190"/>
      <c r="N11" s="191"/>
      <c r="O11" s="187"/>
      <c r="P11" s="192"/>
      <c r="R11" s="188"/>
      <c r="S11" s="187"/>
      <c r="T11" s="189"/>
    </row>
    <row r="12" spans="2:20">
      <c r="B12" s="82">
        <v>2026</v>
      </c>
      <c r="C12" s="170">
        <v>461</v>
      </c>
      <c r="D12" s="171">
        <v>357</v>
      </c>
      <c r="E12" s="171">
        <v>69</v>
      </c>
      <c r="F12" s="171">
        <v>1</v>
      </c>
      <c r="G12" s="171">
        <v>0</v>
      </c>
      <c r="H12" s="171">
        <v>0.15</v>
      </c>
      <c r="I12" s="171">
        <v>0.39</v>
      </c>
      <c r="J12" s="171">
        <v>69</v>
      </c>
      <c r="K12" s="84">
        <f t="shared" si="0"/>
        <v>957.54</v>
      </c>
      <c r="M12" s="190"/>
      <c r="N12" s="191"/>
      <c r="O12" s="187"/>
      <c r="P12" s="192"/>
      <c r="Q12" s="186"/>
      <c r="R12" s="188"/>
      <c r="S12" s="187"/>
      <c r="T12" s="189"/>
    </row>
    <row r="13" spans="2:20">
      <c r="B13" s="82">
        <v>2027</v>
      </c>
      <c r="C13" s="172">
        <v>462</v>
      </c>
      <c r="D13" s="173">
        <v>357</v>
      </c>
      <c r="E13" s="173">
        <v>69</v>
      </c>
      <c r="F13" s="173">
        <v>1</v>
      </c>
      <c r="G13" s="173">
        <v>0</v>
      </c>
      <c r="H13" s="173">
        <v>0.15</v>
      </c>
      <c r="I13" s="173">
        <v>0.39</v>
      </c>
      <c r="J13" s="173">
        <v>70</v>
      </c>
      <c r="K13" s="84">
        <f t="shared" si="0"/>
        <v>959.54</v>
      </c>
      <c r="M13" s="190"/>
      <c r="N13" s="191"/>
      <c r="O13" s="187"/>
      <c r="P13" s="192"/>
      <c r="Q13" s="186"/>
      <c r="R13" s="188"/>
      <c r="S13" s="187"/>
      <c r="T13" s="189"/>
    </row>
    <row r="14" spans="2:20">
      <c r="B14" s="82">
        <v>2028</v>
      </c>
      <c r="C14" s="170">
        <v>464</v>
      </c>
      <c r="D14" s="171">
        <v>357</v>
      </c>
      <c r="E14" s="171">
        <v>69</v>
      </c>
      <c r="F14" s="171">
        <v>1</v>
      </c>
      <c r="G14" s="171">
        <v>0</v>
      </c>
      <c r="H14" s="171">
        <v>0.15</v>
      </c>
      <c r="I14" s="171">
        <v>0.39</v>
      </c>
      <c r="J14" s="171">
        <v>70</v>
      </c>
      <c r="K14" s="84">
        <f t="shared" si="0"/>
        <v>961.54</v>
      </c>
      <c r="M14" s="190"/>
      <c r="N14" s="191"/>
      <c r="O14" s="187"/>
      <c r="P14" s="192"/>
      <c r="Q14" s="188"/>
      <c r="R14" s="188"/>
      <c r="S14" s="187"/>
      <c r="T14" s="189"/>
    </row>
    <row r="15" spans="2:20">
      <c r="B15" s="82">
        <v>2029</v>
      </c>
      <c r="C15" s="172">
        <v>465</v>
      </c>
      <c r="D15" s="173">
        <v>357</v>
      </c>
      <c r="E15" s="173">
        <v>69</v>
      </c>
      <c r="F15" s="173">
        <v>1</v>
      </c>
      <c r="G15" s="173">
        <v>0</v>
      </c>
      <c r="H15" s="173">
        <v>0.15</v>
      </c>
      <c r="I15" s="173">
        <v>0.39</v>
      </c>
      <c r="J15" s="173">
        <v>70</v>
      </c>
      <c r="K15" s="84">
        <f t="shared" si="0"/>
        <v>962.54</v>
      </c>
      <c r="M15" s="190"/>
      <c r="N15" s="191"/>
      <c r="O15" s="187"/>
      <c r="P15" s="192"/>
      <c r="Q15" s="188"/>
      <c r="R15" s="188"/>
      <c r="S15" s="187"/>
      <c r="T15" s="189"/>
    </row>
    <row r="16" spans="2:20">
      <c r="B16" s="82">
        <v>2030</v>
      </c>
      <c r="C16" s="170">
        <v>463</v>
      </c>
      <c r="D16" s="171">
        <v>360</v>
      </c>
      <c r="E16" s="171">
        <v>69</v>
      </c>
      <c r="F16" s="171">
        <v>1</v>
      </c>
      <c r="G16" s="171">
        <v>0</v>
      </c>
      <c r="H16" s="171">
        <v>0.15</v>
      </c>
      <c r="I16" s="171">
        <v>0.39</v>
      </c>
      <c r="J16" s="171">
        <v>70</v>
      </c>
      <c r="K16" s="84">
        <f t="shared" si="0"/>
        <v>963.54</v>
      </c>
      <c r="M16" s="190"/>
      <c r="N16" s="191"/>
      <c r="O16" s="187"/>
      <c r="P16" s="192"/>
      <c r="Q16" s="188"/>
      <c r="R16" s="188"/>
      <c r="S16" s="187"/>
      <c r="T16" s="189"/>
    </row>
    <row r="17" spans="2:20">
      <c r="B17" s="82">
        <v>2031</v>
      </c>
      <c r="C17" s="172">
        <v>460</v>
      </c>
      <c r="D17" s="173">
        <v>363</v>
      </c>
      <c r="E17" s="173">
        <v>69</v>
      </c>
      <c r="F17" s="173">
        <v>1</v>
      </c>
      <c r="G17" s="173">
        <v>0</v>
      </c>
      <c r="H17" s="173">
        <v>0.15</v>
      </c>
      <c r="I17" s="173">
        <v>0.39</v>
      </c>
      <c r="J17" s="173">
        <v>70</v>
      </c>
      <c r="K17" s="84">
        <f t="shared" si="0"/>
        <v>963.54</v>
      </c>
      <c r="M17" s="190"/>
      <c r="N17" s="191"/>
      <c r="O17" s="187"/>
      <c r="P17" s="192"/>
      <c r="Q17" s="188"/>
      <c r="R17" s="188"/>
      <c r="S17" s="187"/>
      <c r="T17" s="189"/>
    </row>
    <row r="18" spans="2:20">
      <c r="B18" s="82">
        <v>2032</v>
      </c>
      <c r="C18" s="170">
        <v>462</v>
      </c>
      <c r="D18" s="171">
        <v>363</v>
      </c>
      <c r="E18" s="171">
        <v>69</v>
      </c>
      <c r="F18" s="171">
        <v>1</v>
      </c>
      <c r="G18" s="171">
        <v>0</v>
      </c>
      <c r="H18" s="171">
        <v>0.15</v>
      </c>
      <c r="I18" s="171">
        <v>0.39</v>
      </c>
      <c r="J18" s="171">
        <v>70</v>
      </c>
      <c r="K18" s="84">
        <f t="shared" si="0"/>
        <v>965.54</v>
      </c>
      <c r="M18" s="190"/>
      <c r="N18" s="191"/>
      <c r="O18" s="187"/>
      <c r="P18" s="192"/>
      <c r="Q18" s="188"/>
      <c r="R18" s="188"/>
      <c r="S18" s="187"/>
      <c r="T18" s="189"/>
    </row>
    <row r="19" spans="2:20">
      <c r="B19" s="82">
        <v>2033</v>
      </c>
      <c r="C19" s="162">
        <v>463</v>
      </c>
      <c r="D19" s="164">
        <v>361</v>
      </c>
      <c r="E19" s="164">
        <v>69</v>
      </c>
      <c r="F19" s="164">
        <v>1</v>
      </c>
      <c r="G19" s="164">
        <v>0</v>
      </c>
      <c r="H19" s="164">
        <v>0.15</v>
      </c>
      <c r="I19" s="164">
        <v>0.39</v>
      </c>
      <c r="J19" s="164">
        <v>70</v>
      </c>
      <c r="K19" s="84">
        <f t="shared" si="0"/>
        <v>964.54</v>
      </c>
      <c r="M19" s="190"/>
      <c r="N19" s="191"/>
      <c r="O19" s="187"/>
      <c r="P19" s="192"/>
      <c r="Q19" s="188"/>
      <c r="R19" s="188"/>
      <c r="S19" s="187"/>
      <c r="T19" s="189"/>
    </row>
    <row r="20" spans="2:20">
      <c r="B20" s="82">
        <v>2034</v>
      </c>
      <c r="C20" s="162">
        <v>464</v>
      </c>
      <c r="D20" s="164">
        <v>362</v>
      </c>
      <c r="E20" s="164">
        <v>69</v>
      </c>
      <c r="F20" s="164">
        <v>1</v>
      </c>
      <c r="G20" s="164">
        <v>0</v>
      </c>
      <c r="H20" s="164">
        <v>0.15</v>
      </c>
      <c r="I20" s="164">
        <v>0.39</v>
      </c>
      <c r="J20" s="164">
        <v>70</v>
      </c>
      <c r="K20" s="84">
        <f t="shared" si="0"/>
        <v>966.54</v>
      </c>
      <c r="M20" s="190"/>
      <c r="N20" s="191"/>
      <c r="O20" s="187"/>
      <c r="P20" s="192"/>
      <c r="Q20" s="188"/>
      <c r="R20" s="188"/>
      <c r="S20" s="187"/>
      <c r="T20" s="189"/>
    </row>
    <row r="21" spans="2:20">
      <c r="B21" s="82">
        <v>2035</v>
      </c>
      <c r="C21" s="162">
        <v>465</v>
      </c>
      <c r="D21" s="164">
        <v>362</v>
      </c>
      <c r="E21" s="164">
        <v>69</v>
      </c>
      <c r="F21" s="164">
        <v>1</v>
      </c>
      <c r="G21" s="164">
        <v>0</v>
      </c>
      <c r="H21" s="164">
        <v>0.15</v>
      </c>
      <c r="I21" s="164">
        <v>0.39</v>
      </c>
      <c r="J21" s="164">
        <v>70</v>
      </c>
      <c r="K21" s="84">
        <f t="shared" si="0"/>
        <v>967.54</v>
      </c>
      <c r="M21" s="190"/>
      <c r="N21" s="191"/>
      <c r="O21" s="187"/>
      <c r="P21" s="192"/>
      <c r="Q21" s="188"/>
      <c r="R21" s="188"/>
      <c r="S21" s="187"/>
      <c r="T21" s="189"/>
    </row>
    <row r="22" spans="2:20">
      <c r="B22" s="82">
        <v>2036</v>
      </c>
      <c r="C22" s="162">
        <v>460</v>
      </c>
      <c r="D22" s="164">
        <v>367</v>
      </c>
      <c r="E22" s="164">
        <v>69</v>
      </c>
      <c r="F22" s="164">
        <v>1</v>
      </c>
      <c r="G22" s="164">
        <v>0</v>
      </c>
      <c r="H22" s="164">
        <v>0.15</v>
      </c>
      <c r="I22" s="164">
        <v>0.39</v>
      </c>
      <c r="J22" s="164">
        <v>70</v>
      </c>
      <c r="K22" s="84">
        <f t="shared" si="0"/>
        <v>967.54</v>
      </c>
      <c r="M22" s="190"/>
      <c r="N22" s="191"/>
      <c r="O22" s="187"/>
      <c r="P22" s="192"/>
      <c r="Q22" s="188"/>
      <c r="R22" s="188"/>
      <c r="S22" s="187"/>
      <c r="T22" s="189"/>
    </row>
    <row r="24" spans="2:20" ht="45.75" customHeight="1">
      <c r="M24" s="232"/>
      <c r="N24" s="232"/>
      <c r="O24" s="232"/>
      <c r="P24" s="232"/>
      <c r="Q24" s="232"/>
      <c r="R24" s="232"/>
      <c r="S24" s="232"/>
      <c r="T24" s="232"/>
    </row>
  </sheetData>
  <mergeCells count="6">
    <mergeCell ref="M24:T24"/>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AA74"/>
  <sheetViews>
    <sheetView topLeftCell="A4" zoomScale="87" zoomScaleNormal="87" workbookViewId="0">
      <selection activeCell="B46" sqref="B44:B46"/>
    </sheetView>
  </sheetViews>
  <sheetFormatPr baseColWidth="10" defaultColWidth="9.25" defaultRowHeight="16.5" customHeight="1"/>
  <cols>
    <col min="1" max="1" width="5" style="128" customWidth="1"/>
    <col min="2" max="2" width="26" style="131" customWidth="1"/>
    <col min="3" max="3" width="21" style="131" customWidth="1"/>
    <col min="4" max="4" width="15.5" style="128" customWidth="1"/>
    <col min="5" max="5" width="21.75" style="128" customWidth="1"/>
    <col min="6" max="6" width="15.75" style="128" customWidth="1"/>
    <col min="7" max="7" width="23.25" style="128" customWidth="1"/>
    <col min="8" max="10" width="15.75" style="128" customWidth="1"/>
    <col min="11" max="11" width="23" style="128" bestFit="1" customWidth="1"/>
    <col min="12" max="14" width="15.75" style="128" customWidth="1"/>
    <col min="15" max="15" width="20" style="128" bestFit="1" customWidth="1"/>
    <col min="16" max="20" width="15.75" style="128" customWidth="1"/>
    <col min="21" max="21" width="9.25" style="128"/>
    <col min="22" max="22" width="25.25" style="128" customWidth="1"/>
    <col min="23" max="25" width="9.25" style="128"/>
    <col min="26" max="26" width="14.5" style="128" customWidth="1"/>
    <col min="27" max="16384" width="9.25" style="128"/>
  </cols>
  <sheetData>
    <row r="1" spans="2:20" ht="16.5" customHeight="1">
      <c r="B1" s="235" t="s">
        <v>52</v>
      </c>
      <c r="C1" s="235"/>
      <c r="D1" s="235"/>
      <c r="E1" s="235"/>
      <c r="F1" s="235"/>
      <c r="G1" s="235"/>
      <c r="H1" s="235"/>
      <c r="I1" s="235"/>
      <c r="J1" s="235"/>
      <c r="K1" s="235"/>
      <c r="L1" s="235"/>
      <c r="M1" s="235"/>
      <c r="N1" s="235"/>
      <c r="O1" s="235"/>
      <c r="P1" s="235"/>
      <c r="Q1" s="235"/>
      <c r="R1" s="235"/>
      <c r="S1" s="235"/>
      <c r="T1" s="235"/>
    </row>
    <row r="2" spans="2:20" ht="16.5" customHeight="1">
      <c r="B2" s="236" t="str">
        <f>'FormsList&amp;FilerInfo'!B2</f>
        <v>San Jose Clean Energy</v>
      </c>
      <c r="C2" s="236"/>
      <c r="D2" s="236"/>
      <c r="E2" s="236"/>
      <c r="F2" s="236"/>
      <c r="G2" s="236"/>
      <c r="H2" s="236"/>
      <c r="I2" s="236"/>
      <c r="J2" s="236"/>
      <c r="K2" s="236"/>
      <c r="L2" s="236"/>
      <c r="M2" s="236"/>
      <c r="N2" s="236"/>
      <c r="O2" s="236"/>
      <c r="P2" s="236"/>
      <c r="Q2" s="236"/>
      <c r="R2" s="236"/>
      <c r="S2" s="236"/>
      <c r="T2" s="236"/>
    </row>
    <row r="3" spans="2:20" ht="16.5" customHeight="1">
      <c r="B3" s="129"/>
      <c r="C3" s="129"/>
      <c r="D3" s="129"/>
      <c r="E3" s="129"/>
      <c r="F3" s="129"/>
      <c r="G3" s="129"/>
      <c r="H3" s="129"/>
      <c r="I3" s="129"/>
      <c r="J3" s="129"/>
      <c r="K3" s="129"/>
      <c r="L3" s="130"/>
    </row>
    <row r="4" spans="2:20" ht="16.5" customHeight="1">
      <c r="B4" s="237" t="s">
        <v>53</v>
      </c>
      <c r="C4" s="237"/>
      <c r="D4" s="237"/>
      <c r="E4" s="237"/>
      <c r="F4" s="237"/>
      <c r="G4" s="237"/>
      <c r="H4" s="237"/>
      <c r="I4" s="237"/>
      <c r="J4" s="237"/>
      <c r="K4" s="237"/>
      <c r="L4" s="237"/>
      <c r="M4" s="237"/>
      <c r="N4" s="237"/>
      <c r="O4" s="237"/>
      <c r="P4" s="237"/>
      <c r="Q4" s="237"/>
      <c r="R4" s="237"/>
      <c r="S4" s="237"/>
      <c r="T4" s="237"/>
    </row>
    <row r="6" spans="2:20" ht="33.75" customHeight="1">
      <c r="D6" s="132"/>
      <c r="E6" s="238" t="s">
        <v>54</v>
      </c>
      <c r="F6" s="239"/>
      <c r="G6" s="239"/>
      <c r="H6" s="239"/>
      <c r="I6" s="239"/>
      <c r="J6" s="240"/>
      <c r="K6" s="241" t="s">
        <v>55</v>
      </c>
      <c r="L6" s="241"/>
      <c r="M6" s="241"/>
      <c r="N6" s="241"/>
      <c r="O6" s="241"/>
      <c r="P6" s="241" t="s">
        <v>56</v>
      </c>
      <c r="Q6" s="241"/>
      <c r="R6" s="241"/>
      <c r="S6" s="241"/>
      <c r="T6" s="241"/>
    </row>
    <row r="7" spans="2:20" ht="16.5" customHeight="1">
      <c r="B7" s="133" t="s">
        <v>57</v>
      </c>
      <c r="C7" s="134" t="s">
        <v>58</v>
      </c>
      <c r="D7" s="135" t="s">
        <v>59</v>
      </c>
      <c r="E7" s="136" t="s">
        <v>60</v>
      </c>
      <c r="F7" s="137" t="s">
        <v>61</v>
      </c>
      <c r="G7" s="138" t="s">
        <v>62</v>
      </c>
      <c r="H7" s="138" t="s">
        <v>63</v>
      </c>
      <c r="I7" s="138" t="s">
        <v>64</v>
      </c>
      <c r="J7" s="138" t="s">
        <v>44</v>
      </c>
      <c r="K7" s="138" t="s">
        <v>61</v>
      </c>
      <c r="L7" s="138" t="s">
        <v>62</v>
      </c>
      <c r="M7" s="138" t="s">
        <v>63</v>
      </c>
      <c r="N7" s="138" t="s">
        <v>64</v>
      </c>
      <c r="O7" s="138" t="s">
        <v>44</v>
      </c>
      <c r="P7" s="138" t="s">
        <v>61</v>
      </c>
      <c r="Q7" s="138" t="s">
        <v>62</v>
      </c>
      <c r="R7" s="138" t="s">
        <v>63</v>
      </c>
      <c r="S7" s="138" t="s">
        <v>64</v>
      </c>
      <c r="T7" s="138" t="s">
        <v>44</v>
      </c>
    </row>
    <row r="8" spans="2:20" ht="16.5" customHeight="1">
      <c r="B8" s="139"/>
      <c r="C8" s="139" t="s">
        <v>65</v>
      </c>
      <c r="D8" s="140">
        <v>2025</v>
      </c>
      <c r="E8" s="145" t="s">
        <v>66</v>
      </c>
      <c r="F8" s="141">
        <v>350</v>
      </c>
      <c r="G8" s="141"/>
      <c r="H8" s="141"/>
      <c r="I8" s="141"/>
      <c r="J8" s="141">
        <f t="shared" ref="J8:J19" si="0">SUM(F8:I8)</f>
        <v>350</v>
      </c>
      <c r="K8" s="144">
        <v>0</v>
      </c>
      <c r="L8" s="142"/>
      <c r="M8" s="142"/>
      <c r="N8" s="142"/>
      <c r="O8" s="142"/>
      <c r="P8" s="143">
        <f>((13.5*0.8)/4/1000)*J8*-1</f>
        <v>-0.94500000000000006</v>
      </c>
      <c r="Q8" s="143"/>
      <c r="R8" s="143"/>
      <c r="S8" s="143"/>
      <c r="T8" s="144">
        <f>SUM(P8:S8)</f>
        <v>-0.94500000000000006</v>
      </c>
    </row>
    <row r="9" spans="2:20" ht="16.5" customHeight="1">
      <c r="B9" s="139"/>
      <c r="C9" s="139" t="s">
        <v>65</v>
      </c>
      <c r="D9" s="140">
        <v>2026</v>
      </c>
      <c r="E9" s="145" t="s">
        <v>66</v>
      </c>
      <c r="F9" s="141">
        <f>430+F8</f>
        <v>780</v>
      </c>
      <c r="G9" s="141"/>
      <c r="H9" s="141"/>
      <c r="I9" s="141"/>
      <c r="J9" s="141">
        <f t="shared" si="0"/>
        <v>780</v>
      </c>
      <c r="K9" s="144">
        <v>0</v>
      </c>
      <c r="L9" s="142"/>
      <c r="M9" s="142"/>
      <c r="N9" s="142"/>
      <c r="O9" s="142"/>
      <c r="P9" s="143">
        <f t="shared" ref="P9:P19" si="1">((13.5*0.8)/4/1000)*J9*-1</f>
        <v>-2.1060000000000003</v>
      </c>
      <c r="Q9" s="143"/>
      <c r="R9" s="143"/>
      <c r="S9" s="143"/>
      <c r="T9" s="144">
        <f t="shared" ref="T9:T19" si="2">SUM(P9:S9)</f>
        <v>-2.1060000000000003</v>
      </c>
    </row>
    <row r="10" spans="2:20" ht="16.5" customHeight="1">
      <c r="B10" s="139"/>
      <c r="C10" s="139" t="s">
        <v>65</v>
      </c>
      <c r="D10" s="140">
        <v>2027</v>
      </c>
      <c r="E10" s="145" t="s">
        <v>66</v>
      </c>
      <c r="F10" s="141">
        <f>430+F9</f>
        <v>1210</v>
      </c>
      <c r="G10" s="141"/>
      <c r="H10" s="141"/>
      <c r="I10" s="141"/>
      <c r="J10" s="141">
        <f t="shared" si="0"/>
        <v>1210</v>
      </c>
      <c r="K10" s="144">
        <v>0</v>
      </c>
      <c r="L10" s="142"/>
      <c r="M10" s="142"/>
      <c r="N10" s="142"/>
      <c r="O10" s="142"/>
      <c r="P10" s="143">
        <f t="shared" si="1"/>
        <v>-3.2670000000000003</v>
      </c>
      <c r="Q10" s="143"/>
      <c r="R10" s="143"/>
      <c r="S10" s="143"/>
      <c r="T10" s="144">
        <f t="shared" si="2"/>
        <v>-3.2670000000000003</v>
      </c>
    </row>
    <row r="11" spans="2:20" ht="16.5" customHeight="1">
      <c r="B11" s="139"/>
      <c r="C11" s="139" t="s">
        <v>65</v>
      </c>
      <c r="D11" s="140">
        <v>2028</v>
      </c>
      <c r="E11" s="145" t="s">
        <v>66</v>
      </c>
      <c r="F11" s="141">
        <f>430+F10</f>
        <v>1640</v>
      </c>
      <c r="G11" s="141"/>
      <c r="H11" s="141"/>
      <c r="I11" s="141"/>
      <c r="J11" s="141">
        <f t="shared" si="0"/>
        <v>1640</v>
      </c>
      <c r="K11" s="144">
        <v>0</v>
      </c>
      <c r="L11" s="142"/>
      <c r="M11" s="142"/>
      <c r="N11" s="142"/>
      <c r="O11" s="142"/>
      <c r="P11" s="143">
        <f t="shared" si="1"/>
        <v>-4.4279999999999999</v>
      </c>
      <c r="Q11" s="143"/>
      <c r="R11" s="143"/>
      <c r="S11" s="143"/>
      <c r="T11" s="144">
        <f t="shared" si="2"/>
        <v>-4.4279999999999999</v>
      </c>
    </row>
    <row r="12" spans="2:20" ht="16.5" customHeight="1">
      <c r="B12" s="139"/>
      <c r="C12" s="139" t="s">
        <v>65</v>
      </c>
      <c r="D12" s="140">
        <v>2029</v>
      </c>
      <c r="E12" s="145" t="s">
        <v>66</v>
      </c>
      <c r="F12" s="141">
        <v>1640</v>
      </c>
      <c r="G12" s="141"/>
      <c r="H12" s="141"/>
      <c r="I12" s="141"/>
      <c r="J12" s="141">
        <f t="shared" si="0"/>
        <v>1640</v>
      </c>
      <c r="K12" s="144">
        <v>0</v>
      </c>
      <c r="L12" s="142"/>
      <c r="M12" s="142"/>
      <c r="N12" s="142"/>
      <c r="O12" s="142"/>
      <c r="P12" s="143">
        <f t="shared" si="1"/>
        <v>-4.4279999999999999</v>
      </c>
      <c r="Q12" s="143"/>
      <c r="R12" s="143"/>
      <c r="S12" s="143"/>
      <c r="T12" s="144">
        <f t="shared" si="2"/>
        <v>-4.4279999999999999</v>
      </c>
    </row>
    <row r="13" spans="2:20" ht="16.5" customHeight="1">
      <c r="B13" s="139"/>
      <c r="C13" s="139" t="s">
        <v>65</v>
      </c>
      <c r="D13" s="140">
        <v>2030</v>
      </c>
      <c r="E13" s="145" t="s">
        <v>66</v>
      </c>
      <c r="F13" s="141">
        <v>1640</v>
      </c>
      <c r="G13" s="142"/>
      <c r="H13" s="142"/>
      <c r="I13" s="142"/>
      <c r="J13" s="141">
        <f t="shared" si="0"/>
        <v>1640</v>
      </c>
      <c r="K13" s="144">
        <v>0</v>
      </c>
      <c r="L13" s="142"/>
      <c r="M13" s="142"/>
      <c r="N13" s="142"/>
      <c r="O13" s="142"/>
      <c r="P13" s="143">
        <f t="shared" si="1"/>
        <v>-4.4279999999999999</v>
      </c>
      <c r="Q13" s="143"/>
      <c r="R13" s="143"/>
      <c r="S13" s="143"/>
      <c r="T13" s="144">
        <f t="shared" si="2"/>
        <v>-4.4279999999999999</v>
      </c>
    </row>
    <row r="14" spans="2:20" ht="16.5" customHeight="1">
      <c r="B14" s="139"/>
      <c r="C14" s="139" t="s">
        <v>65</v>
      </c>
      <c r="D14" s="140">
        <v>2031</v>
      </c>
      <c r="E14" s="145" t="s">
        <v>66</v>
      </c>
      <c r="F14" s="141">
        <v>1640</v>
      </c>
      <c r="G14" s="142"/>
      <c r="H14" s="142"/>
      <c r="I14" s="142"/>
      <c r="J14" s="141">
        <f t="shared" si="0"/>
        <v>1640</v>
      </c>
      <c r="K14" s="144">
        <v>0</v>
      </c>
      <c r="L14" s="142"/>
      <c r="M14" s="142"/>
      <c r="N14" s="142"/>
      <c r="O14" s="142"/>
      <c r="P14" s="143">
        <f t="shared" si="1"/>
        <v>-4.4279999999999999</v>
      </c>
      <c r="Q14" s="143"/>
      <c r="R14" s="143"/>
      <c r="S14" s="143"/>
      <c r="T14" s="144">
        <f t="shared" si="2"/>
        <v>-4.4279999999999999</v>
      </c>
    </row>
    <row r="15" spans="2:20" ht="16.5" customHeight="1">
      <c r="B15" s="139"/>
      <c r="C15" s="139" t="s">
        <v>65</v>
      </c>
      <c r="D15" s="140">
        <v>2032</v>
      </c>
      <c r="E15" s="145" t="s">
        <v>66</v>
      </c>
      <c r="F15" s="141">
        <v>1640</v>
      </c>
      <c r="G15" s="142"/>
      <c r="H15" s="142"/>
      <c r="I15" s="142"/>
      <c r="J15" s="141">
        <f t="shared" si="0"/>
        <v>1640</v>
      </c>
      <c r="K15" s="144">
        <v>0</v>
      </c>
      <c r="L15" s="142"/>
      <c r="M15" s="142"/>
      <c r="N15" s="142"/>
      <c r="O15" s="142"/>
      <c r="P15" s="143">
        <f t="shared" si="1"/>
        <v>-4.4279999999999999</v>
      </c>
      <c r="Q15" s="143"/>
      <c r="R15" s="143"/>
      <c r="S15" s="143"/>
      <c r="T15" s="144">
        <f t="shared" si="2"/>
        <v>-4.4279999999999999</v>
      </c>
    </row>
    <row r="16" spans="2:20" ht="16.5" customHeight="1">
      <c r="B16" s="139"/>
      <c r="C16" s="139" t="s">
        <v>65</v>
      </c>
      <c r="D16" s="140">
        <v>2033</v>
      </c>
      <c r="E16" s="145" t="s">
        <v>66</v>
      </c>
      <c r="F16" s="141">
        <v>1640</v>
      </c>
      <c r="G16" s="142"/>
      <c r="H16" s="142"/>
      <c r="I16" s="142"/>
      <c r="J16" s="141">
        <f t="shared" si="0"/>
        <v>1640</v>
      </c>
      <c r="K16" s="144">
        <v>0</v>
      </c>
      <c r="L16" s="142"/>
      <c r="M16" s="142"/>
      <c r="N16" s="142"/>
      <c r="O16" s="142"/>
      <c r="P16" s="143">
        <f t="shared" si="1"/>
        <v>-4.4279999999999999</v>
      </c>
      <c r="Q16" s="143"/>
      <c r="R16" s="143"/>
      <c r="S16" s="143"/>
      <c r="T16" s="144">
        <f t="shared" si="2"/>
        <v>-4.4279999999999999</v>
      </c>
    </row>
    <row r="17" spans="2:27" ht="16.5" customHeight="1">
      <c r="B17" s="139"/>
      <c r="C17" s="139" t="s">
        <v>65</v>
      </c>
      <c r="D17" s="140">
        <v>2034</v>
      </c>
      <c r="E17" s="145" t="s">
        <v>66</v>
      </c>
      <c r="F17" s="141">
        <v>1640</v>
      </c>
      <c r="G17" s="142"/>
      <c r="H17" s="142"/>
      <c r="I17" s="142"/>
      <c r="J17" s="141">
        <f t="shared" si="0"/>
        <v>1640</v>
      </c>
      <c r="K17" s="144">
        <v>0</v>
      </c>
      <c r="L17" s="142"/>
      <c r="M17" s="142"/>
      <c r="N17" s="142"/>
      <c r="O17" s="142"/>
      <c r="P17" s="143">
        <f t="shared" si="1"/>
        <v>-4.4279999999999999</v>
      </c>
      <c r="Q17" s="143"/>
      <c r="R17" s="143"/>
      <c r="S17" s="143"/>
      <c r="T17" s="144">
        <f t="shared" si="2"/>
        <v>-4.4279999999999999</v>
      </c>
    </row>
    <row r="18" spans="2:27" ht="16.5" customHeight="1">
      <c r="B18" s="139"/>
      <c r="C18" s="139" t="s">
        <v>65</v>
      </c>
      <c r="D18" s="140">
        <v>2035</v>
      </c>
      <c r="E18" s="145" t="s">
        <v>66</v>
      </c>
      <c r="F18" s="141">
        <v>1640</v>
      </c>
      <c r="G18" s="142"/>
      <c r="H18" s="142"/>
      <c r="I18" s="142"/>
      <c r="J18" s="141">
        <f t="shared" si="0"/>
        <v>1640</v>
      </c>
      <c r="K18" s="144">
        <v>0</v>
      </c>
      <c r="L18" s="142"/>
      <c r="M18" s="142"/>
      <c r="N18" s="142"/>
      <c r="O18" s="142"/>
      <c r="P18" s="143">
        <f t="shared" si="1"/>
        <v>-4.4279999999999999</v>
      </c>
      <c r="Q18" s="143"/>
      <c r="R18" s="143"/>
      <c r="S18" s="143"/>
      <c r="T18" s="144">
        <f t="shared" si="2"/>
        <v>-4.4279999999999999</v>
      </c>
    </row>
    <row r="19" spans="2:27" ht="16.5" customHeight="1">
      <c r="B19" s="139"/>
      <c r="C19" s="139" t="s">
        <v>65</v>
      </c>
      <c r="D19" s="140">
        <v>2036</v>
      </c>
      <c r="E19" s="145" t="s">
        <v>66</v>
      </c>
      <c r="F19" s="142">
        <f>1640-F8</f>
        <v>1290</v>
      </c>
      <c r="G19" s="142"/>
      <c r="H19" s="142"/>
      <c r="I19" s="142"/>
      <c r="J19" s="141">
        <f t="shared" si="0"/>
        <v>1290</v>
      </c>
      <c r="K19" s="144">
        <v>0</v>
      </c>
      <c r="L19" s="142"/>
      <c r="M19" s="142"/>
      <c r="N19" s="142"/>
      <c r="O19" s="142"/>
      <c r="P19" s="143">
        <f t="shared" si="1"/>
        <v>-3.4830000000000001</v>
      </c>
      <c r="Q19" s="143"/>
      <c r="R19" s="143"/>
      <c r="S19" s="143"/>
      <c r="T19" s="144">
        <f t="shared" si="2"/>
        <v>-3.4830000000000001</v>
      </c>
    </row>
    <row r="20" spans="2:27" ht="16.5" customHeight="1">
      <c r="B20" s="146" t="s">
        <v>67</v>
      </c>
      <c r="C20" s="139"/>
      <c r="D20" s="140">
        <v>2025</v>
      </c>
      <c r="E20" s="145" t="s">
        <v>68</v>
      </c>
      <c r="F20" s="141">
        <v>750</v>
      </c>
      <c r="G20" s="141"/>
      <c r="H20" s="141"/>
      <c r="I20" s="141"/>
      <c r="J20" s="141">
        <f>SUM(F20:I20)</f>
        <v>750</v>
      </c>
      <c r="K20" s="142">
        <v>796.11937499999999</v>
      </c>
      <c r="L20" s="142"/>
      <c r="M20" s="142"/>
      <c r="N20" s="142"/>
      <c r="O20" s="142">
        <f>SUM(K20:N20)</f>
        <v>796.11937499999999</v>
      </c>
      <c r="P20" s="143">
        <v>1.6931249999999998E-2</v>
      </c>
      <c r="Q20" s="143"/>
      <c r="R20" s="143"/>
      <c r="S20" s="143"/>
      <c r="T20" s="144">
        <f>SUM(P20:S20)</f>
        <v>1.6931249999999998E-2</v>
      </c>
    </row>
    <row r="21" spans="2:27" ht="16.5" customHeight="1">
      <c r="B21" s="146" t="s">
        <v>67</v>
      </c>
      <c r="C21" s="139"/>
      <c r="D21" s="140">
        <v>2026</v>
      </c>
      <c r="E21" s="145" t="s">
        <v>68</v>
      </c>
      <c r="F21" s="141">
        <f>F20+750</f>
        <v>1500</v>
      </c>
      <c r="G21" s="141"/>
      <c r="H21" s="141"/>
      <c r="I21" s="141"/>
      <c r="J21" s="141">
        <f t="shared" ref="J21:J23" si="3">SUM(F21:I21)</f>
        <v>1500</v>
      </c>
      <c r="K21" s="142">
        <v>1592.23875</v>
      </c>
      <c r="L21" s="142"/>
      <c r="M21" s="142"/>
      <c r="N21" s="142"/>
      <c r="O21" s="142">
        <f t="shared" ref="O21:O31" si="4">SUM(K21:N21)</f>
        <v>1592.23875</v>
      </c>
      <c r="P21" s="143">
        <v>3.3862499999999997E-2</v>
      </c>
      <c r="Q21" s="143"/>
      <c r="R21" s="143"/>
      <c r="S21" s="143"/>
      <c r="T21" s="144">
        <f t="shared" ref="T21:T31" si="5">SUM(P21:S21)</f>
        <v>3.3862499999999997E-2</v>
      </c>
    </row>
    <row r="22" spans="2:27" ht="16.5" customHeight="1">
      <c r="B22" s="146" t="s">
        <v>67</v>
      </c>
      <c r="C22" s="139"/>
      <c r="D22" s="140">
        <v>2027</v>
      </c>
      <c r="E22" s="145" t="s">
        <v>68</v>
      </c>
      <c r="F22" s="141">
        <f t="shared" ref="F22:F23" si="6">F21+750</f>
        <v>2250</v>
      </c>
      <c r="G22" s="141"/>
      <c r="H22" s="141"/>
      <c r="I22" s="141"/>
      <c r="J22" s="141">
        <f t="shared" si="3"/>
        <v>2250</v>
      </c>
      <c r="K22" s="142">
        <v>2346.4762500000002</v>
      </c>
      <c r="L22" s="142"/>
      <c r="M22" s="142"/>
      <c r="N22" s="142"/>
      <c r="O22" s="142">
        <f>SUM(K22:N22)</f>
        <v>2346.4762500000002</v>
      </c>
      <c r="P22" s="143">
        <v>3.3862499999999997E-2</v>
      </c>
      <c r="Q22" s="143"/>
      <c r="R22" s="143"/>
      <c r="S22" s="143"/>
      <c r="T22" s="144">
        <f>SUM(P22:S22)</f>
        <v>3.3862499999999997E-2</v>
      </c>
    </row>
    <row r="23" spans="2:27" ht="16.5" customHeight="1">
      <c r="B23" s="146" t="s">
        <v>67</v>
      </c>
      <c r="C23" s="139"/>
      <c r="D23" s="140">
        <v>2028</v>
      </c>
      <c r="E23" s="145" t="s">
        <v>68</v>
      </c>
      <c r="F23" s="141">
        <f t="shared" si="6"/>
        <v>3000</v>
      </c>
      <c r="G23" s="141"/>
      <c r="H23" s="141"/>
      <c r="I23" s="141"/>
      <c r="J23" s="141">
        <f t="shared" si="3"/>
        <v>3000</v>
      </c>
      <c r="K23" s="142">
        <v>3100.7137500000003</v>
      </c>
      <c r="L23" s="142"/>
      <c r="M23" s="142"/>
      <c r="N23" s="142"/>
      <c r="O23" s="142">
        <f t="shared" si="4"/>
        <v>3100.7137500000003</v>
      </c>
      <c r="P23" s="143">
        <v>3.3862499999999997E-2</v>
      </c>
      <c r="Q23" s="143"/>
      <c r="R23" s="143"/>
      <c r="S23" s="143"/>
      <c r="T23" s="144">
        <f t="shared" si="5"/>
        <v>3.3862499999999997E-2</v>
      </c>
    </row>
    <row r="24" spans="2:27" ht="16.5" customHeight="1">
      <c r="B24" s="146" t="s">
        <v>67</v>
      </c>
      <c r="C24" s="139"/>
      <c r="D24" s="140">
        <v>2029</v>
      </c>
      <c r="E24" s="145" t="s">
        <v>68</v>
      </c>
      <c r="F24" s="141">
        <v>3000</v>
      </c>
      <c r="G24" s="141"/>
      <c r="H24" s="141"/>
      <c r="I24" s="141"/>
      <c r="J24" s="141">
        <v>3000</v>
      </c>
      <c r="K24" s="142">
        <v>3100.7137500000003</v>
      </c>
      <c r="L24" s="142"/>
      <c r="M24" s="142"/>
      <c r="N24" s="142"/>
      <c r="O24" s="142">
        <f t="shared" si="4"/>
        <v>3100.7137500000003</v>
      </c>
      <c r="P24" s="143">
        <v>3.3862499999999997E-2</v>
      </c>
      <c r="Q24" s="143"/>
      <c r="R24" s="143"/>
      <c r="S24" s="143"/>
      <c r="T24" s="144">
        <f t="shared" si="5"/>
        <v>3.3862499999999997E-2</v>
      </c>
    </row>
    <row r="25" spans="2:27" ht="16.5" customHeight="1">
      <c r="B25" s="146" t="s">
        <v>67</v>
      </c>
      <c r="C25" s="139"/>
      <c r="D25" s="140">
        <v>2030</v>
      </c>
      <c r="E25" s="145" t="s">
        <v>68</v>
      </c>
      <c r="F25" s="141">
        <v>3000</v>
      </c>
      <c r="G25" s="142"/>
      <c r="H25" s="142"/>
      <c r="I25" s="142"/>
      <c r="J25" s="141">
        <v>3000</v>
      </c>
      <c r="K25" s="142">
        <v>3100.7137500000003</v>
      </c>
      <c r="L25" s="142"/>
      <c r="M25" s="142"/>
      <c r="N25" s="142"/>
      <c r="O25" s="142">
        <f t="shared" si="4"/>
        <v>3100.7137500000003</v>
      </c>
      <c r="P25" s="143">
        <v>3.3862499999999997E-2</v>
      </c>
      <c r="Q25" s="143"/>
      <c r="R25" s="143"/>
      <c r="S25" s="143"/>
      <c r="T25" s="144">
        <f t="shared" si="5"/>
        <v>3.3862499999999997E-2</v>
      </c>
    </row>
    <row r="26" spans="2:27" ht="16.5" customHeight="1">
      <c r="B26" s="146" t="s">
        <v>67</v>
      </c>
      <c r="C26" s="139"/>
      <c r="D26" s="140">
        <v>2031</v>
      </c>
      <c r="E26" s="145" t="s">
        <v>68</v>
      </c>
      <c r="F26" s="141">
        <v>3000</v>
      </c>
      <c r="G26" s="142"/>
      <c r="H26" s="142"/>
      <c r="I26" s="142"/>
      <c r="J26" s="141">
        <v>3000</v>
      </c>
      <c r="K26" s="142">
        <v>3100.7137500000003</v>
      </c>
      <c r="L26" s="142"/>
      <c r="M26" s="142"/>
      <c r="N26" s="142"/>
      <c r="O26" s="142">
        <f t="shared" si="4"/>
        <v>3100.7137500000003</v>
      </c>
      <c r="P26" s="143">
        <v>3.3862499999999997E-2</v>
      </c>
      <c r="Q26" s="143"/>
      <c r="R26" s="143"/>
      <c r="S26" s="143"/>
      <c r="T26" s="144">
        <f t="shared" si="5"/>
        <v>3.3862499999999997E-2</v>
      </c>
    </row>
    <row r="27" spans="2:27" ht="16.5" customHeight="1">
      <c r="B27" s="146" t="s">
        <v>67</v>
      </c>
      <c r="C27" s="139"/>
      <c r="D27" s="140">
        <v>2032</v>
      </c>
      <c r="E27" s="145" t="s">
        <v>68</v>
      </c>
      <c r="F27" s="141">
        <v>3000</v>
      </c>
      <c r="G27" s="142"/>
      <c r="H27" s="142"/>
      <c r="I27" s="142"/>
      <c r="J27" s="141">
        <v>3000</v>
      </c>
      <c r="K27" s="142">
        <v>3100.7137500000003</v>
      </c>
      <c r="L27" s="142"/>
      <c r="M27" s="142"/>
      <c r="N27" s="142"/>
      <c r="O27" s="142">
        <f t="shared" si="4"/>
        <v>3100.7137500000003</v>
      </c>
      <c r="P27" s="143">
        <v>3.3862499999999997E-2</v>
      </c>
      <c r="Q27" s="143"/>
      <c r="R27" s="143"/>
      <c r="S27" s="143"/>
      <c r="T27" s="144">
        <f t="shared" si="5"/>
        <v>3.3862499999999997E-2</v>
      </c>
    </row>
    <row r="28" spans="2:27" ht="16.5" customHeight="1">
      <c r="B28" s="146" t="s">
        <v>67</v>
      </c>
      <c r="C28" s="139"/>
      <c r="D28" s="140">
        <v>2033</v>
      </c>
      <c r="E28" s="145" t="s">
        <v>68</v>
      </c>
      <c r="F28" s="141">
        <v>3000</v>
      </c>
      <c r="G28" s="142"/>
      <c r="H28" s="142"/>
      <c r="I28" s="142"/>
      <c r="J28" s="141">
        <v>3000</v>
      </c>
      <c r="K28" s="142">
        <v>3100.7137500000003</v>
      </c>
      <c r="L28" s="142"/>
      <c r="M28" s="142"/>
      <c r="N28" s="142"/>
      <c r="O28" s="142">
        <f t="shared" si="4"/>
        <v>3100.7137500000003</v>
      </c>
      <c r="P28" s="143">
        <v>3.3862499999999997E-2</v>
      </c>
      <c r="Q28" s="143"/>
      <c r="R28" s="143"/>
      <c r="S28" s="143"/>
      <c r="T28" s="144">
        <f t="shared" si="5"/>
        <v>3.3862499999999997E-2</v>
      </c>
    </row>
    <row r="29" spans="2:27" ht="16.5" customHeight="1">
      <c r="B29" s="146" t="s">
        <v>67</v>
      </c>
      <c r="C29" s="139"/>
      <c r="D29" s="140">
        <v>2034</v>
      </c>
      <c r="E29" s="145" t="s">
        <v>68</v>
      </c>
      <c r="F29" s="141">
        <v>3000</v>
      </c>
      <c r="G29" s="142"/>
      <c r="H29" s="142"/>
      <c r="I29" s="142"/>
      <c r="J29" s="141">
        <v>3000</v>
      </c>
      <c r="K29" s="142">
        <v>3100.7137500000003</v>
      </c>
      <c r="L29" s="142"/>
      <c r="M29" s="142"/>
      <c r="N29" s="142"/>
      <c r="O29" s="142">
        <f t="shared" si="4"/>
        <v>3100.7137500000003</v>
      </c>
      <c r="P29" s="143">
        <v>3.3862499999999997E-2</v>
      </c>
      <c r="Q29" s="143"/>
      <c r="R29" s="143"/>
      <c r="S29" s="143"/>
      <c r="T29" s="144">
        <f t="shared" si="5"/>
        <v>3.3862499999999997E-2</v>
      </c>
    </row>
    <row r="30" spans="2:27" ht="16.5" customHeight="1">
      <c r="B30" s="146" t="s">
        <v>67</v>
      </c>
      <c r="C30" s="139"/>
      <c r="D30" s="140">
        <v>2035</v>
      </c>
      <c r="E30" s="145" t="s">
        <v>68</v>
      </c>
      <c r="F30" s="141">
        <v>3000</v>
      </c>
      <c r="G30" s="142"/>
      <c r="H30" s="142"/>
      <c r="I30" s="142"/>
      <c r="J30" s="141">
        <v>3000</v>
      </c>
      <c r="K30" s="142">
        <v>3100.7137500000003</v>
      </c>
      <c r="L30" s="142"/>
      <c r="M30" s="142"/>
      <c r="N30" s="142"/>
      <c r="O30" s="142">
        <f t="shared" si="4"/>
        <v>3100.7137500000003</v>
      </c>
      <c r="P30" s="143">
        <v>3.3862499999999997E-2</v>
      </c>
      <c r="Q30" s="143"/>
      <c r="R30" s="143"/>
      <c r="S30" s="143"/>
      <c r="T30" s="144">
        <f t="shared" si="5"/>
        <v>3.3862499999999997E-2</v>
      </c>
    </row>
    <row r="31" spans="2:27" ht="16.5" customHeight="1">
      <c r="B31" s="146" t="s">
        <v>67</v>
      </c>
      <c r="C31" s="139"/>
      <c r="D31" s="140">
        <v>2036</v>
      </c>
      <c r="E31" s="145" t="s">
        <v>68</v>
      </c>
      <c r="F31" s="141">
        <v>3000</v>
      </c>
      <c r="G31" s="142"/>
      <c r="H31" s="142"/>
      <c r="I31" s="142"/>
      <c r="J31" s="141">
        <v>3000</v>
      </c>
      <c r="K31" s="142">
        <v>3100.7137500000003</v>
      </c>
      <c r="L31" s="142"/>
      <c r="M31" s="142"/>
      <c r="N31" s="142"/>
      <c r="O31" s="142">
        <f t="shared" si="4"/>
        <v>3100.7137500000003</v>
      </c>
      <c r="P31" s="143">
        <v>3.3862499999999997E-2</v>
      </c>
      <c r="Q31" s="143"/>
      <c r="R31" s="143"/>
      <c r="S31" s="143"/>
      <c r="T31" s="144">
        <f t="shared" si="5"/>
        <v>3.3862499999999997E-2</v>
      </c>
    </row>
    <row r="32" spans="2:27" ht="16.5" customHeight="1">
      <c r="B32" s="146"/>
      <c r="C32" s="146" t="s">
        <v>69</v>
      </c>
      <c r="D32" s="140">
        <v>2025</v>
      </c>
      <c r="E32" s="145"/>
      <c r="F32" s="141"/>
      <c r="G32" s="141"/>
      <c r="H32" s="141"/>
      <c r="I32" s="141"/>
      <c r="J32" s="141"/>
      <c r="K32" s="142"/>
      <c r="L32" s="142"/>
      <c r="M32" s="142">
        <v>0</v>
      </c>
      <c r="N32" s="142"/>
      <c r="O32" s="142"/>
      <c r="P32" s="143"/>
      <c r="Q32" s="143"/>
      <c r="R32" s="143">
        <v>0</v>
      </c>
      <c r="S32" s="143"/>
      <c r="T32" s="144">
        <v>0</v>
      </c>
      <c r="AA32" s="181"/>
    </row>
    <row r="33" spans="2:27" ht="16.5" customHeight="1">
      <c r="B33" s="146"/>
      <c r="C33" s="146" t="s">
        <v>69</v>
      </c>
      <c r="D33" s="140">
        <v>2026</v>
      </c>
      <c r="E33" s="145"/>
      <c r="F33" s="141"/>
      <c r="G33" s="141"/>
      <c r="H33" s="141"/>
      <c r="I33" s="141"/>
      <c r="J33" s="141"/>
      <c r="K33" s="142"/>
      <c r="L33" s="142"/>
      <c r="M33" s="176">
        <v>45779.759999999995</v>
      </c>
      <c r="N33" s="176"/>
      <c r="O33" s="176">
        <v>45779.759999999995</v>
      </c>
      <c r="P33" s="177"/>
      <c r="Q33" s="177"/>
      <c r="R33" s="178">
        <v>5.226</v>
      </c>
      <c r="S33" s="177"/>
      <c r="T33" s="178">
        <v>5.226</v>
      </c>
      <c r="Y33" s="180"/>
      <c r="Z33" s="179"/>
    </row>
    <row r="34" spans="2:27" ht="16.5" customHeight="1">
      <c r="B34" s="146"/>
      <c r="C34" s="146" t="s">
        <v>69</v>
      </c>
      <c r="D34" s="140">
        <v>2027</v>
      </c>
      <c r="E34" s="145"/>
      <c r="F34" s="141"/>
      <c r="G34" s="141"/>
      <c r="H34" s="141"/>
      <c r="I34" s="141"/>
      <c r="J34" s="141"/>
      <c r="K34" s="142"/>
      <c r="L34" s="142"/>
      <c r="M34" s="176">
        <v>118851.3</v>
      </c>
      <c r="N34" s="176"/>
      <c r="O34" s="176">
        <v>118851.3</v>
      </c>
      <c r="P34" s="177"/>
      <c r="Q34" s="177"/>
      <c r="R34" s="178">
        <v>13.567499999999999</v>
      </c>
      <c r="S34" s="177"/>
      <c r="T34" s="178">
        <v>13.567499999999999</v>
      </c>
      <c r="Y34" s="180"/>
      <c r="Z34" s="182"/>
      <c r="AA34" s="183"/>
    </row>
    <row r="35" spans="2:27" ht="16.5" customHeight="1">
      <c r="B35" s="146"/>
      <c r="C35" s="146" t="s">
        <v>69</v>
      </c>
      <c r="D35" s="140">
        <v>2028</v>
      </c>
      <c r="E35" s="145"/>
      <c r="F35" s="141"/>
      <c r="G35" s="141"/>
      <c r="H35" s="141"/>
      <c r="I35" s="141"/>
      <c r="J35" s="141"/>
      <c r="K35" s="142"/>
      <c r="L35" s="142"/>
      <c r="M35" s="176">
        <v>227727.8946</v>
      </c>
      <c r="N35" s="176"/>
      <c r="O35" s="176">
        <v>227727.8946</v>
      </c>
      <c r="P35" s="177"/>
      <c r="Q35" s="177"/>
      <c r="R35" s="178">
        <v>25.996335000000002</v>
      </c>
      <c r="S35" s="177"/>
      <c r="T35" s="178">
        <v>25.996335000000002</v>
      </c>
      <c r="Y35" s="180"/>
      <c r="Z35" s="182"/>
      <c r="AA35" s="183"/>
    </row>
    <row r="36" spans="2:27" ht="16.5" customHeight="1">
      <c r="B36" s="146"/>
      <c r="C36" s="146" t="s">
        <v>69</v>
      </c>
      <c r="D36" s="140">
        <v>2029</v>
      </c>
      <c r="E36" s="145"/>
      <c r="F36" s="141"/>
      <c r="G36" s="141"/>
      <c r="H36" s="141"/>
      <c r="I36" s="141"/>
      <c r="J36" s="141"/>
      <c r="K36" s="142"/>
      <c r="L36" s="142"/>
      <c r="M36" s="176">
        <v>360608.02055400005</v>
      </c>
      <c r="N36" s="176"/>
      <c r="O36" s="176">
        <v>360608.02055400005</v>
      </c>
      <c r="P36" s="177"/>
      <c r="Q36" s="177"/>
      <c r="R36" s="178">
        <v>41.16529915000001</v>
      </c>
      <c r="S36" s="177"/>
      <c r="T36" s="178">
        <v>41.16529915000001</v>
      </c>
      <c r="Y36" s="180"/>
      <c r="Z36" s="182"/>
      <c r="AA36" s="183"/>
    </row>
    <row r="37" spans="2:27" ht="16.5" customHeight="1">
      <c r="B37" s="146"/>
      <c r="C37" s="146" t="s">
        <v>69</v>
      </c>
      <c r="D37" s="140">
        <v>2030</v>
      </c>
      <c r="E37" s="145"/>
      <c r="F37" s="142"/>
      <c r="G37" s="142"/>
      <c r="H37" s="142"/>
      <c r="I37" s="142"/>
      <c r="J37" s="142"/>
      <c r="K37" s="142"/>
      <c r="L37" s="142"/>
      <c r="M37" s="176">
        <v>529253.40822545998</v>
      </c>
      <c r="N37" s="176"/>
      <c r="O37" s="176">
        <v>529253.40822545998</v>
      </c>
      <c r="P37" s="177"/>
      <c r="Q37" s="177"/>
      <c r="R37" s="178">
        <v>60.417055733500007</v>
      </c>
      <c r="S37" s="177"/>
      <c r="T37" s="178">
        <v>60.417055733500007</v>
      </c>
      <c r="Y37" s="180"/>
      <c r="Z37" s="182"/>
      <c r="AA37" s="183"/>
    </row>
    <row r="38" spans="2:27" ht="16.5" customHeight="1">
      <c r="B38" s="146"/>
      <c r="C38" s="146" t="s">
        <v>69</v>
      </c>
      <c r="D38" s="140">
        <v>2031</v>
      </c>
      <c r="E38" s="145"/>
      <c r="F38" s="142"/>
      <c r="G38" s="142"/>
      <c r="H38" s="142"/>
      <c r="I38" s="142"/>
      <c r="J38" s="142"/>
      <c r="K38" s="142"/>
      <c r="L38" s="142"/>
      <c r="M38" s="176">
        <v>780535.0358559353</v>
      </c>
      <c r="N38" s="176"/>
      <c r="O38" s="176">
        <v>780535.0358559353</v>
      </c>
      <c r="P38" s="177"/>
      <c r="Q38" s="177"/>
      <c r="R38" s="178">
        <v>89.102173042915013</v>
      </c>
      <c r="S38" s="177"/>
      <c r="T38" s="178">
        <v>89.102173042915013</v>
      </c>
      <c r="Y38" s="180"/>
      <c r="Z38" s="182"/>
      <c r="AA38" s="183"/>
    </row>
    <row r="39" spans="2:27" ht="16.5" customHeight="1">
      <c r="B39" s="146"/>
      <c r="C39" s="146" t="s">
        <v>69</v>
      </c>
      <c r="D39" s="140">
        <v>2032</v>
      </c>
      <c r="E39" s="145"/>
      <c r="F39" s="142"/>
      <c r="G39" s="142"/>
      <c r="H39" s="142"/>
      <c r="I39" s="142"/>
      <c r="J39" s="142"/>
      <c r="K39" s="142"/>
      <c r="L39" s="142"/>
      <c r="M39" s="176">
        <v>1063155.9633836427</v>
      </c>
      <c r="N39" s="176"/>
      <c r="O39" s="176">
        <v>1063155.9633836427</v>
      </c>
      <c r="P39" s="177"/>
      <c r="Q39" s="177"/>
      <c r="R39" s="178">
        <v>121.36483600269895</v>
      </c>
      <c r="S39" s="177"/>
      <c r="T39" s="178">
        <v>121.36483600269895</v>
      </c>
      <c r="Y39" s="180"/>
      <c r="Z39" s="182"/>
      <c r="AA39" s="183"/>
    </row>
    <row r="40" spans="2:27" ht="16.5" customHeight="1">
      <c r="B40" s="146"/>
      <c r="C40" s="146" t="s">
        <v>69</v>
      </c>
      <c r="D40" s="140">
        <v>2033</v>
      </c>
      <c r="E40" s="145"/>
      <c r="F40" s="142"/>
      <c r="G40" s="142"/>
      <c r="H40" s="142"/>
      <c r="I40" s="142"/>
      <c r="J40" s="142"/>
      <c r="K40" s="142"/>
      <c r="L40" s="142"/>
      <c r="M40" s="176">
        <v>1297945.443346512</v>
      </c>
      <c r="N40" s="176"/>
      <c r="O40" s="176">
        <v>1297945.443346512</v>
      </c>
      <c r="P40" s="177"/>
      <c r="Q40" s="177"/>
      <c r="R40" s="178">
        <v>148.16728805325482</v>
      </c>
      <c r="S40" s="177"/>
      <c r="T40" s="178">
        <v>148.16728805325482</v>
      </c>
      <c r="Y40" s="180"/>
      <c r="Z40" s="182"/>
      <c r="AA40" s="183"/>
    </row>
    <row r="41" spans="2:27" ht="16.5" customHeight="1">
      <c r="B41" s="146"/>
      <c r="C41" s="146" t="s">
        <v>69</v>
      </c>
      <c r="D41" s="140">
        <v>2034</v>
      </c>
      <c r="E41" s="145"/>
      <c r="F41" s="142"/>
      <c r="G41" s="142"/>
      <c r="H41" s="142"/>
      <c r="I41" s="142"/>
      <c r="J41" s="142"/>
      <c r="K41" s="142"/>
      <c r="L41" s="142"/>
      <c r="M41" s="176">
        <v>1464271.5048558444</v>
      </c>
      <c r="N41" s="176"/>
      <c r="O41" s="176">
        <v>1464271.5048558444</v>
      </c>
      <c r="P41" s="177"/>
      <c r="Q41" s="177"/>
      <c r="R41" s="178">
        <v>167.15428137623795</v>
      </c>
      <c r="S41" s="177"/>
      <c r="T41" s="178">
        <v>167.15428137623795</v>
      </c>
      <c r="Y41" s="180"/>
      <c r="Z41" s="182"/>
      <c r="AA41" s="183"/>
    </row>
    <row r="42" spans="2:27" ht="16.5" customHeight="1">
      <c r="B42" s="146"/>
      <c r="C42" s="146" t="s">
        <v>69</v>
      </c>
      <c r="D42" s="140">
        <v>2035</v>
      </c>
      <c r="E42" s="145"/>
      <c r="F42" s="142"/>
      <c r="G42" s="142"/>
      <c r="H42" s="142"/>
      <c r="I42" s="142"/>
      <c r="J42" s="142"/>
      <c r="K42" s="142"/>
      <c r="L42" s="142"/>
      <c r="M42" s="176">
        <v>1600148.886087104</v>
      </c>
      <c r="N42" s="176"/>
      <c r="O42" s="176">
        <v>1600148.886087104</v>
      </c>
      <c r="P42" s="177"/>
      <c r="Q42" s="177"/>
      <c r="R42" s="178">
        <v>182.66539795514888</v>
      </c>
      <c r="S42" s="177"/>
      <c r="T42" s="178">
        <v>182.66539795514888</v>
      </c>
      <c r="Y42" s="180"/>
      <c r="Z42" s="182"/>
      <c r="AA42" s="183"/>
    </row>
    <row r="43" spans="2:27" ht="16.5" customHeight="1">
      <c r="B43" s="146"/>
      <c r="C43" s="146" t="s">
        <v>69</v>
      </c>
      <c r="D43" s="140">
        <v>2036</v>
      </c>
      <c r="E43" s="145"/>
      <c r="F43" s="142"/>
      <c r="G43" s="142"/>
      <c r="H43" s="142"/>
      <c r="I43" s="142"/>
      <c r="J43" s="142"/>
      <c r="K43" s="142"/>
      <c r="L43" s="142"/>
      <c r="M43" s="176">
        <v>1730483.4326053967</v>
      </c>
      <c r="N43" s="176"/>
      <c r="O43" s="176">
        <v>1730483.4326053967</v>
      </c>
      <c r="P43" s="177"/>
      <c r="Q43" s="177"/>
      <c r="R43" s="178">
        <v>197.54377084536492</v>
      </c>
      <c r="S43" s="177"/>
      <c r="T43" s="178">
        <v>197.54377084536492</v>
      </c>
      <c r="Y43" s="180"/>
      <c r="Z43" s="182"/>
      <c r="AA43" s="183"/>
    </row>
    <row r="44" spans="2:27" ht="16.5" customHeight="1">
      <c r="K44" s="175"/>
      <c r="L44" s="175"/>
      <c r="M44" s="175"/>
      <c r="N44" s="174"/>
      <c r="O44" s="175"/>
    </row>
    <row r="45" spans="2:27" ht="16.5" customHeight="1">
      <c r="K45" s="175"/>
      <c r="L45" s="175"/>
      <c r="M45" s="175"/>
      <c r="N45" s="174"/>
      <c r="O45" s="175"/>
    </row>
    <row r="46" spans="2:27" ht="16.5" customHeight="1">
      <c r="K46" s="175"/>
      <c r="L46" s="175"/>
      <c r="M46" s="175"/>
      <c r="N46" s="174"/>
      <c r="O46" s="175"/>
    </row>
    <row r="47" spans="2:27" ht="16.5" customHeight="1">
      <c r="K47" s="175"/>
      <c r="L47" s="175"/>
      <c r="M47" s="175"/>
      <c r="N47" s="174"/>
      <c r="O47" s="175"/>
    </row>
    <row r="48" spans="2:27" ht="16.5" customHeight="1">
      <c r="K48" s="175"/>
      <c r="L48" s="175"/>
      <c r="M48" s="175"/>
      <c r="N48" s="174"/>
      <c r="O48" s="175"/>
    </row>
    <row r="49" spans="11:15" ht="16.5" customHeight="1">
      <c r="K49" s="175"/>
      <c r="L49" s="175"/>
      <c r="M49" s="175"/>
      <c r="N49" s="174"/>
      <c r="O49" s="175"/>
    </row>
    <row r="50" spans="11:15" ht="16.5" customHeight="1">
      <c r="K50" s="175"/>
      <c r="L50" s="175"/>
      <c r="M50" s="175"/>
      <c r="N50" s="174"/>
      <c r="O50" s="175"/>
    </row>
    <row r="51" spans="11:15" ht="16.5" customHeight="1">
      <c r="K51" s="175"/>
      <c r="L51" s="175"/>
      <c r="M51" s="175"/>
      <c r="N51" s="174"/>
      <c r="O51" s="175"/>
    </row>
    <row r="52" spans="11:15" ht="16.5" customHeight="1">
      <c r="K52" s="175"/>
      <c r="L52" s="175"/>
      <c r="M52" s="175"/>
      <c r="N52" s="175"/>
      <c r="O52" s="175"/>
    </row>
    <row r="53" spans="11:15" ht="16.5" customHeight="1">
      <c r="K53" s="175"/>
      <c r="L53" s="175"/>
      <c r="M53" s="175"/>
      <c r="N53" s="175"/>
      <c r="O53" s="175"/>
    </row>
    <row r="54" spans="11:15" ht="16.5" customHeight="1">
      <c r="K54" s="175"/>
      <c r="L54" s="175"/>
      <c r="M54" s="175"/>
      <c r="N54" s="175"/>
      <c r="O54" s="175"/>
    </row>
    <row r="55" spans="11:15" ht="16.5" customHeight="1">
      <c r="K55" s="175"/>
      <c r="L55" s="175"/>
      <c r="M55" s="175"/>
      <c r="N55" s="175"/>
      <c r="O55" s="175"/>
    </row>
    <row r="56" spans="11:15" ht="16.5" customHeight="1">
      <c r="K56" s="175"/>
      <c r="L56" s="175"/>
      <c r="M56" s="175"/>
      <c r="N56" s="175"/>
      <c r="O56" s="175"/>
    </row>
    <row r="57" spans="11:15" ht="16.5" customHeight="1">
      <c r="K57" s="175"/>
      <c r="L57" s="175"/>
      <c r="M57" s="175"/>
      <c r="N57" s="175"/>
      <c r="O57" s="175"/>
    </row>
    <row r="58" spans="11:15" ht="16.5" customHeight="1">
      <c r="K58" s="175"/>
      <c r="L58" s="175"/>
      <c r="M58" s="175"/>
      <c r="N58" s="175"/>
      <c r="O58" s="175"/>
    </row>
    <row r="59" spans="11:15" ht="16.5" customHeight="1">
      <c r="K59" s="175"/>
      <c r="L59" s="175"/>
      <c r="M59" s="175"/>
      <c r="N59" s="175"/>
      <c r="O59" s="175"/>
    </row>
    <row r="60" spans="11:15" ht="16.5" customHeight="1">
      <c r="K60" s="175"/>
      <c r="L60" s="175"/>
      <c r="M60" s="175"/>
      <c r="N60" s="175"/>
      <c r="O60" s="175"/>
    </row>
    <row r="61" spans="11:15" ht="16.5" customHeight="1">
      <c r="K61" s="175"/>
      <c r="L61" s="175"/>
      <c r="M61" s="175"/>
      <c r="N61" s="175"/>
      <c r="O61" s="175"/>
    </row>
    <row r="62" spans="11:15" ht="16.5" customHeight="1">
      <c r="K62" s="175"/>
      <c r="L62" s="175"/>
      <c r="M62" s="175"/>
      <c r="N62" s="175"/>
      <c r="O62" s="175"/>
    </row>
    <row r="63" spans="11:15" ht="16.5" customHeight="1">
      <c r="K63" s="175"/>
      <c r="L63" s="175"/>
      <c r="M63" s="175"/>
      <c r="N63" s="175"/>
      <c r="O63" s="175"/>
    </row>
    <row r="64" spans="11:15" ht="16.5" customHeight="1">
      <c r="K64" s="175"/>
      <c r="L64" s="175"/>
      <c r="M64" s="175"/>
      <c r="N64" s="175"/>
      <c r="O64" s="175"/>
    </row>
    <row r="65" spans="11:15" ht="16.5" customHeight="1">
      <c r="K65" s="175"/>
      <c r="L65" s="175"/>
      <c r="M65" s="175"/>
      <c r="N65" s="175"/>
      <c r="O65" s="175"/>
    </row>
    <row r="66" spans="11:15" ht="16.5" customHeight="1">
      <c r="K66" s="175"/>
      <c r="L66" s="175"/>
      <c r="M66" s="175"/>
      <c r="N66" s="175"/>
      <c r="O66" s="175"/>
    </row>
    <row r="67" spans="11:15" ht="16.5" customHeight="1">
      <c r="K67" s="175"/>
      <c r="L67" s="175"/>
      <c r="M67" s="175"/>
      <c r="N67" s="175"/>
      <c r="O67" s="175"/>
    </row>
    <row r="68" spans="11:15" ht="16.5" customHeight="1">
      <c r="K68" s="175"/>
      <c r="L68" s="175"/>
      <c r="M68" s="175"/>
      <c r="N68" s="175"/>
      <c r="O68" s="175"/>
    </row>
    <row r="69" spans="11:15" ht="16.5" customHeight="1">
      <c r="K69" s="175"/>
      <c r="L69" s="175"/>
      <c r="M69" s="175"/>
      <c r="N69" s="175"/>
      <c r="O69" s="175"/>
    </row>
    <row r="70" spans="11:15" ht="16.5" customHeight="1">
      <c r="K70" s="175"/>
      <c r="L70" s="175"/>
      <c r="M70" s="175"/>
      <c r="N70" s="175"/>
      <c r="O70" s="175"/>
    </row>
    <row r="71" spans="11:15" ht="16.5" customHeight="1">
      <c r="K71" s="175"/>
      <c r="L71" s="175"/>
      <c r="M71" s="175"/>
      <c r="N71" s="175"/>
      <c r="O71" s="175"/>
    </row>
    <row r="72" spans="11:15" ht="16.5" customHeight="1">
      <c r="K72" s="175"/>
      <c r="L72" s="175"/>
      <c r="M72" s="175"/>
      <c r="N72" s="175"/>
      <c r="O72" s="175"/>
    </row>
    <row r="73" spans="11:15" ht="16.5" customHeight="1">
      <c r="K73" s="175"/>
      <c r="L73" s="175"/>
      <c r="M73" s="175"/>
      <c r="N73" s="175"/>
      <c r="O73" s="175"/>
    </row>
    <row r="74" spans="11:15" ht="16.5" customHeight="1">
      <c r="K74" s="175"/>
      <c r="L74" s="175"/>
      <c r="M74" s="175"/>
      <c r="N74" s="175"/>
      <c r="O74" s="175"/>
    </row>
  </sheetData>
  <autoFilter ref="A7:T43" xr:uid="{1708347F-9030-4098-9C5C-103E58ABFA55}"/>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C51" sqref="C51"/>
    </sheetView>
  </sheetViews>
  <sheetFormatPr baseColWidth="10" defaultColWidth="8.75" defaultRowHeight="11"/>
  <sheetData>
    <row r="1" spans="1:18" ht="16">
      <c r="A1" s="242" t="s">
        <v>70</v>
      </c>
      <c r="B1" s="242"/>
      <c r="C1" s="242"/>
      <c r="D1" s="242"/>
      <c r="E1" s="242"/>
      <c r="F1" s="242"/>
      <c r="G1" s="242"/>
      <c r="H1" s="242"/>
      <c r="I1" s="242"/>
      <c r="J1" s="242"/>
      <c r="K1" s="242"/>
      <c r="L1" s="242"/>
      <c r="M1" s="242"/>
      <c r="N1" s="242"/>
      <c r="O1" s="242"/>
      <c r="P1" s="242"/>
      <c r="Q1" s="242"/>
      <c r="R1" s="24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A5" zoomScale="82" zoomScaleNormal="82" workbookViewId="0">
      <selection activeCell="C11" sqref="C11"/>
    </sheetView>
  </sheetViews>
  <sheetFormatPr baseColWidth="10" defaultColWidth="9.25" defaultRowHeight="13"/>
  <cols>
    <col min="1" max="1" width="9.25" style="1"/>
    <col min="2" max="2" width="12.25" style="1" customWidth="1"/>
    <col min="3" max="3" width="104.75" style="1" customWidth="1"/>
    <col min="4" max="4" width="13.5" style="1" customWidth="1"/>
    <col min="5" max="12" width="12.5" style="1" customWidth="1"/>
    <col min="13" max="17" width="12.25" style="1" customWidth="1"/>
    <col min="18" max="16384" width="9.25" style="1"/>
  </cols>
  <sheetData>
    <row r="1" spans="2:17" ht="16">
      <c r="C1" s="243" t="s">
        <v>71</v>
      </c>
      <c r="D1" s="243"/>
      <c r="E1" s="243"/>
      <c r="F1" s="243"/>
      <c r="G1" s="243"/>
      <c r="H1" s="243"/>
      <c r="I1" s="243"/>
      <c r="J1" s="243"/>
      <c r="K1" s="243"/>
      <c r="L1" s="243"/>
      <c r="M1" s="243"/>
      <c r="N1" s="243"/>
      <c r="O1" s="243"/>
      <c r="P1" s="243"/>
      <c r="Q1" s="243"/>
    </row>
    <row r="2" spans="2:17" ht="16">
      <c r="C2" s="244" t="str">
        <f>+'FormsList&amp;FilerInfo'!B2</f>
        <v>San Jose Clean Energy</v>
      </c>
      <c r="D2" s="245"/>
      <c r="E2" s="245"/>
      <c r="F2" s="245"/>
      <c r="G2" s="245"/>
      <c r="H2" s="245"/>
      <c r="I2" s="245"/>
      <c r="J2" s="245"/>
      <c r="K2" s="245"/>
      <c r="L2" s="245"/>
      <c r="M2" s="245"/>
      <c r="N2" s="245"/>
      <c r="O2" s="245"/>
      <c r="P2" s="245"/>
      <c r="Q2" s="245"/>
    </row>
    <row r="3" spans="2:17" ht="16">
      <c r="C3" s="204"/>
      <c r="D3" s="205"/>
      <c r="E3" s="205"/>
      <c r="F3" s="205"/>
      <c r="G3" s="205"/>
      <c r="H3" s="205"/>
      <c r="I3" s="205"/>
      <c r="J3" s="205"/>
      <c r="K3" s="205"/>
      <c r="L3" s="205"/>
      <c r="M3" s="205"/>
      <c r="N3" s="205"/>
      <c r="O3" s="205"/>
      <c r="P3" s="205"/>
      <c r="Q3" s="205"/>
    </row>
    <row r="4" spans="2:17" ht="18">
      <c r="C4" s="246" t="s">
        <v>72</v>
      </c>
      <c r="D4" s="246"/>
      <c r="E4" s="246"/>
      <c r="F4" s="246"/>
      <c r="G4" s="246"/>
      <c r="H4" s="246"/>
      <c r="I4" s="246"/>
      <c r="J4" s="246"/>
      <c r="K4" s="246"/>
      <c r="L4" s="246"/>
      <c r="M4" s="246"/>
      <c r="N4" s="246"/>
      <c r="O4" s="246"/>
      <c r="P4" s="246"/>
      <c r="Q4" s="246"/>
    </row>
    <row r="5" spans="2:17">
      <c r="C5" s="247" t="s">
        <v>73</v>
      </c>
      <c r="D5" s="247"/>
      <c r="E5" s="247"/>
      <c r="F5" s="247"/>
      <c r="G5" s="247"/>
      <c r="H5" s="247"/>
      <c r="I5" s="247"/>
      <c r="J5" s="247"/>
      <c r="K5" s="247"/>
      <c r="L5" s="247"/>
      <c r="M5" s="247"/>
      <c r="N5" s="247"/>
      <c r="O5" s="247"/>
      <c r="P5" s="247"/>
      <c r="Q5" s="247"/>
    </row>
    <row r="6" spans="2:17" ht="14" thickBot="1">
      <c r="C6" s="206"/>
      <c r="D6" s="206"/>
      <c r="E6" s="206"/>
      <c r="F6" s="206"/>
      <c r="G6" s="206"/>
      <c r="H6" s="206"/>
      <c r="I6" s="206"/>
      <c r="J6" s="206"/>
      <c r="K6" s="206"/>
      <c r="L6" s="206"/>
      <c r="M6" s="206"/>
      <c r="N6" s="206"/>
      <c r="O6" s="206"/>
      <c r="P6" s="206"/>
      <c r="Q6" s="206"/>
    </row>
    <row r="7" spans="2:17" ht="32" customHeight="1">
      <c r="B7" s="63" t="s">
        <v>74</v>
      </c>
      <c r="C7" s="63" t="s">
        <v>75</v>
      </c>
      <c r="D7" s="63">
        <v>2023</v>
      </c>
      <c r="E7" s="63">
        <v>2024</v>
      </c>
      <c r="F7" s="63">
        <v>2025</v>
      </c>
      <c r="G7" s="63">
        <v>2026</v>
      </c>
      <c r="H7" s="63">
        <v>2027</v>
      </c>
      <c r="I7" s="63">
        <v>2028</v>
      </c>
      <c r="J7" s="63">
        <v>2029</v>
      </c>
      <c r="K7" s="63">
        <v>2030</v>
      </c>
      <c r="L7" s="63">
        <v>2031</v>
      </c>
      <c r="M7" s="63">
        <v>2032</v>
      </c>
      <c r="N7" s="63">
        <v>2033</v>
      </c>
      <c r="O7" s="63">
        <v>2034</v>
      </c>
      <c r="P7" s="63">
        <v>2035</v>
      </c>
      <c r="Q7" s="63">
        <v>2036</v>
      </c>
    </row>
    <row r="8" spans="2:17" ht="18" thickBot="1">
      <c r="B8" s="150"/>
      <c r="C8" s="2" t="s">
        <v>76</v>
      </c>
      <c r="D8" s="3"/>
      <c r="E8" s="3"/>
      <c r="F8" s="3"/>
      <c r="G8" s="3"/>
      <c r="H8" s="3"/>
      <c r="I8" s="3"/>
      <c r="J8" s="3"/>
      <c r="K8" s="3"/>
      <c r="L8" s="3"/>
      <c r="M8" s="3"/>
      <c r="N8" s="3"/>
      <c r="O8" s="3"/>
      <c r="P8" s="3"/>
      <c r="Q8" s="4"/>
    </row>
    <row r="9" spans="2:17" ht="18" thickBot="1">
      <c r="B9" s="150"/>
      <c r="C9" s="5" t="s">
        <v>77</v>
      </c>
      <c r="D9" s="6"/>
      <c r="E9" s="6"/>
      <c r="F9" s="6"/>
      <c r="G9" s="6"/>
      <c r="H9" s="6"/>
      <c r="I9" s="6"/>
      <c r="J9" s="6"/>
      <c r="K9" s="6"/>
      <c r="L9" s="6"/>
      <c r="M9" s="6"/>
      <c r="N9" s="6"/>
      <c r="O9" s="6"/>
      <c r="P9" s="6"/>
      <c r="Q9" s="7"/>
    </row>
    <row r="10" spans="2:17" ht="18" thickBot="1">
      <c r="B10" s="150"/>
      <c r="C10" s="8" t="s">
        <v>78</v>
      </c>
      <c r="D10" s="9"/>
      <c r="E10" s="9"/>
      <c r="F10" s="9"/>
      <c r="G10" s="9"/>
      <c r="H10" s="9"/>
      <c r="I10" s="9"/>
      <c r="J10" s="9"/>
      <c r="K10" s="9"/>
      <c r="L10" s="9"/>
      <c r="M10" s="9"/>
      <c r="N10" s="9"/>
      <c r="O10" s="9"/>
      <c r="P10" s="9"/>
      <c r="Q10" s="10"/>
    </row>
    <row r="11" spans="2:17" ht="13.5" customHeight="1" thickBot="1">
      <c r="B11" s="150"/>
      <c r="C11" s="153" t="s">
        <v>79</v>
      </c>
      <c r="D11" s="154"/>
      <c r="E11" s="154"/>
      <c r="F11" s="154"/>
      <c r="G11" s="154"/>
      <c r="H11" s="154"/>
      <c r="I11" s="154"/>
      <c r="J11" s="154"/>
      <c r="K11" s="154"/>
      <c r="L11" s="154"/>
      <c r="M11" s="154"/>
      <c r="N11" s="154"/>
      <c r="O11" s="154"/>
      <c r="P11" s="154"/>
      <c r="Q11" s="155"/>
    </row>
    <row r="12" spans="2:17" ht="18" thickBot="1">
      <c r="B12" s="150">
        <v>1</v>
      </c>
      <c r="C12" s="11" t="s">
        <v>80</v>
      </c>
      <c r="D12" s="23"/>
      <c r="E12" s="23"/>
      <c r="F12" s="23"/>
      <c r="G12" s="23"/>
      <c r="H12" s="23"/>
      <c r="I12" s="23"/>
      <c r="J12" s="23"/>
      <c r="K12" s="23"/>
      <c r="L12" s="23"/>
      <c r="M12" s="23"/>
      <c r="N12" s="23"/>
      <c r="O12" s="23"/>
      <c r="P12" s="23"/>
      <c r="Q12" s="23"/>
    </row>
    <row r="13" spans="2:17" ht="18" thickBot="1">
      <c r="B13" s="150">
        <v>2</v>
      </c>
      <c r="C13" s="12" t="s">
        <v>81</v>
      </c>
      <c r="D13" s="24"/>
      <c r="E13" s="24"/>
      <c r="F13" s="24"/>
      <c r="G13" s="24"/>
      <c r="H13" s="24"/>
      <c r="I13" s="24"/>
      <c r="J13" s="24"/>
      <c r="K13" s="24"/>
      <c r="L13" s="24"/>
      <c r="M13" s="24"/>
      <c r="N13" s="24"/>
      <c r="O13" s="24"/>
      <c r="P13" s="24"/>
      <c r="Q13" s="24"/>
    </row>
    <row r="14" spans="2:17" ht="18" thickBot="1">
      <c r="C14" s="5" t="s">
        <v>82</v>
      </c>
      <c r="D14" s="6"/>
      <c r="E14" s="6"/>
      <c r="F14" s="6"/>
      <c r="G14" s="6"/>
      <c r="H14" s="6"/>
      <c r="I14" s="6"/>
      <c r="J14" s="6"/>
      <c r="K14" s="6"/>
      <c r="L14" s="6"/>
      <c r="M14" s="6"/>
      <c r="N14" s="6"/>
      <c r="O14" s="6"/>
      <c r="P14" s="6"/>
      <c r="Q14" s="7"/>
    </row>
    <row r="15" spans="2:17" ht="18" thickBot="1">
      <c r="B15" s="150">
        <v>3</v>
      </c>
      <c r="C15" s="13" t="s">
        <v>80</v>
      </c>
      <c r="D15" s="14"/>
      <c r="E15" s="14"/>
      <c r="F15" s="14"/>
      <c r="G15" s="14"/>
      <c r="H15" s="14"/>
      <c r="I15" s="14"/>
      <c r="J15" s="14"/>
      <c r="K15" s="14"/>
      <c r="L15" s="14"/>
      <c r="M15" s="14"/>
      <c r="N15" s="14"/>
      <c r="O15" s="14"/>
      <c r="P15" s="14"/>
      <c r="Q15" s="14"/>
    </row>
    <row r="16" spans="2:17" ht="18" thickBot="1">
      <c r="B16" s="150">
        <v>4</v>
      </c>
      <c r="C16" s="15" t="s">
        <v>81</v>
      </c>
      <c r="D16" s="16"/>
      <c r="E16" s="16"/>
      <c r="F16" s="16"/>
      <c r="G16" s="16"/>
      <c r="H16" s="16"/>
      <c r="I16" s="16"/>
      <c r="J16" s="16"/>
      <c r="K16" s="16"/>
      <c r="L16" s="16"/>
      <c r="M16" s="16"/>
      <c r="N16" s="16"/>
      <c r="O16" s="16"/>
      <c r="P16" s="16"/>
      <c r="Q16" s="16"/>
    </row>
    <row r="17" spans="2:17" ht="18" thickBot="1">
      <c r="B17" s="150"/>
      <c r="C17" s="5" t="s">
        <v>83</v>
      </c>
      <c r="D17" s="6"/>
      <c r="E17" s="6"/>
      <c r="F17" s="6"/>
      <c r="G17" s="6"/>
      <c r="H17" s="6"/>
      <c r="I17" s="6"/>
      <c r="J17" s="6"/>
      <c r="K17" s="6"/>
      <c r="L17" s="6"/>
      <c r="M17" s="6"/>
      <c r="N17" s="6"/>
      <c r="O17" s="6"/>
      <c r="P17" s="6"/>
      <c r="Q17" s="7"/>
    </row>
    <row r="18" spans="2:17" ht="18" thickBot="1">
      <c r="B18" s="150">
        <v>5</v>
      </c>
      <c r="C18" s="13" t="s">
        <v>80</v>
      </c>
      <c r="D18" s="17"/>
      <c r="E18" s="17"/>
      <c r="F18" s="17"/>
      <c r="G18" s="17"/>
      <c r="H18" s="17"/>
      <c r="I18" s="17"/>
      <c r="J18" s="17"/>
      <c r="K18" s="17"/>
      <c r="L18" s="17"/>
      <c r="M18" s="17"/>
      <c r="N18" s="17"/>
      <c r="O18" s="17"/>
      <c r="P18" s="17"/>
      <c r="Q18" s="17"/>
    </row>
    <row r="19" spans="2:17" ht="18" thickBot="1">
      <c r="B19" s="150">
        <v>6</v>
      </c>
      <c r="C19" s="15" t="s">
        <v>81</v>
      </c>
      <c r="D19" s="18"/>
      <c r="E19" s="18"/>
      <c r="F19" s="18"/>
      <c r="G19" s="18"/>
      <c r="H19" s="18"/>
      <c r="I19" s="18"/>
      <c r="J19" s="18"/>
      <c r="K19" s="18"/>
      <c r="L19" s="18"/>
      <c r="M19" s="18"/>
      <c r="N19" s="18"/>
      <c r="O19" s="18"/>
      <c r="P19" s="18"/>
      <c r="Q19" s="18"/>
    </row>
    <row r="20" spans="2:17" ht="18" thickBot="1">
      <c r="B20" s="150"/>
      <c r="C20" s="5" t="s">
        <v>84</v>
      </c>
      <c r="D20" s="6"/>
      <c r="E20" s="6"/>
      <c r="F20" s="6"/>
      <c r="G20" s="6"/>
      <c r="H20" s="6"/>
      <c r="I20" s="6"/>
      <c r="J20" s="6"/>
      <c r="K20" s="6"/>
      <c r="L20" s="6"/>
      <c r="M20" s="6"/>
      <c r="N20" s="6"/>
      <c r="O20" s="6"/>
      <c r="P20" s="6"/>
      <c r="Q20" s="7"/>
    </row>
    <row r="21" spans="2:17" ht="18" thickBot="1">
      <c r="B21" s="150">
        <v>7</v>
      </c>
      <c r="C21" s="13" t="s">
        <v>80</v>
      </c>
      <c r="D21" s="14"/>
      <c r="E21" s="14"/>
      <c r="F21" s="14"/>
      <c r="G21" s="14"/>
      <c r="H21" s="14"/>
      <c r="I21" s="14"/>
      <c r="J21" s="14"/>
      <c r="K21" s="14"/>
      <c r="L21" s="14"/>
      <c r="M21" s="14"/>
      <c r="N21" s="14"/>
      <c r="O21" s="14"/>
      <c r="P21" s="14"/>
      <c r="Q21" s="14"/>
    </row>
    <row r="22" spans="2:17" ht="18" thickBot="1">
      <c r="B22" s="150">
        <v>8</v>
      </c>
      <c r="C22" s="15" t="s">
        <v>81</v>
      </c>
      <c r="D22" s="19"/>
      <c r="E22" s="19"/>
      <c r="F22" s="19"/>
      <c r="G22" s="19"/>
      <c r="H22" s="19"/>
      <c r="I22" s="19"/>
      <c r="J22" s="19"/>
      <c r="K22" s="19"/>
      <c r="L22" s="19"/>
      <c r="M22" s="19"/>
      <c r="N22" s="19"/>
      <c r="O22" s="19"/>
      <c r="P22" s="19"/>
      <c r="Q22" s="19"/>
    </row>
    <row r="23" spans="2:17" ht="18" thickBot="1">
      <c r="B23" s="150">
        <v>9</v>
      </c>
      <c r="C23" s="38" t="s">
        <v>85</v>
      </c>
      <c r="D23" s="22"/>
      <c r="E23" s="22"/>
      <c r="F23" s="22"/>
      <c r="G23" s="22"/>
      <c r="H23" s="22"/>
      <c r="I23" s="22"/>
      <c r="J23" s="22"/>
      <c r="K23" s="22"/>
      <c r="L23" s="22"/>
      <c r="M23" s="22"/>
      <c r="N23" s="22"/>
      <c r="O23" s="22"/>
      <c r="P23" s="22"/>
      <c r="Q23" s="22"/>
    </row>
    <row r="24" spans="2:17" ht="18" thickBot="1">
      <c r="B24" s="150">
        <v>10</v>
      </c>
      <c r="C24" s="38" t="s">
        <v>86</v>
      </c>
      <c r="D24" s="64"/>
      <c r="E24" s="65"/>
      <c r="F24" s="65"/>
      <c r="G24" s="65"/>
      <c r="H24" s="65"/>
      <c r="I24" s="65"/>
      <c r="J24" s="65"/>
      <c r="K24" s="65"/>
      <c r="L24" s="65"/>
      <c r="M24" s="65"/>
      <c r="N24" s="65"/>
      <c r="O24" s="65"/>
      <c r="P24" s="65"/>
      <c r="Q24" s="65"/>
    </row>
    <row r="25" spans="2:17" ht="18" thickBot="1">
      <c r="B25" s="150"/>
      <c r="C25" s="5" t="s">
        <v>87</v>
      </c>
      <c r="D25" s="6"/>
      <c r="E25" s="6"/>
      <c r="F25" s="6"/>
      <c r="G25" s="6"/>
      <c r="H25" s="6"/>
      <c r="I25" s="6"/>
      <c r="J25" s="6"/>
      <c r="K25" s="6"/>
      <c r="L25" s="6"/>
      <c r="M25" s="6"/>
      <c r="N25" s="6"/>
      <c r="O25" s="6"/>
      <c r="P25" s="6"/>
      <c r="Q25" s="7"/>
    </row>
    <row r="26" spans="2:17" ht="18" thickBot="1">
      <c r="B26" s="150">
        <v>11</v>
      </c>
      <c r="C26" s="13" t="s">
        <v>80</v>
      </c>
      <c r="D26" s="14"/>
      <c r="E26" s="14"/>
      <c r="F26" s="14"/>
      <c r="G26" s="14"/>
      <c r="H26" s="14"/>
      <c r="I26" s="14"/>
      <c r="J26" s="14"/>
      <c r="K26" s="14"/>
      <c r="L26" s="14"/>
      <c r="M26" s="14"/>
      <c r="N26" s="14"/>
      <c r="O26" s="14"/>
      <c r="P26" s="14"/>
      <c r="Q26" s="14"/>
    </row>
    <row r="27" spans="2:17" ht="18" thickBot="1">
      <c r="B27" s="150">
        <v>12</v>
      </c>
      <c r="C27" s="15" t="s">
        <v>81</v>
      </c>
      <c r="D27" s="20"/>
      <c r="E27" s="20"/>
      <c r="F27" s="20"/>
      <c r="G27" s="20"/>
      <c r="H27" s="20"/>
      <c r="I27" s="20"/>
      <c r="J27" s="20"/>
      <c r="K27" s="20"/>
      <c r="L27" s="20"/>
      <c r="M27" s="20"/>
      <c r="N27" s="20"/>
      <c r="O27" s="20"/>
      <c r="P27" s="20"/>
      <c r="Q27" s="20"/>
    </row>
    <row r="28" spans="2:17" ht="18" thickBot="1">
      <c r="B28" s="150">
        <v>13</v>
      </c>
      <c r="C28" s="21" t="s">
        <v>88</v>
      </c>
      <c r="D28" s="22"/>
      <c r="E28" s="22"/>
      <c r="F28" s="22"/>
      <c r="G28" s="22"/>
      <c r="H28" s="22"/>
      <c r="I28" s="22"/>
      <c r="J28" s="22"/>
      <c r="K28" s="22"/>
      <c r="L28" s="22"/>
      <c r="M28" s="22"/>
      <c r="N28" s="22"/>
      <c r="O28" s="22"/>
      <c r="P28" s="22"/>
      <c r="Q28" s="22"/>
    </row>
    <row r="29" spans="2:17" ht="17" thickBot="1">
      <c r="B29" s="150">
        <v>14</v>
      </c>
      <c r="C29" s="151" t="s">
        <v>89</v>
      </c>
      <c r="D29" s="6"/>
      <c r="E29" s="6"/>
      <c r="F29" s="6"/>
      <c r="G29" s="6"/>
      <c r="H29" s="6"/>
      <c r="I29" s="6"/>
      <c r="J29" s="6"/>
      <c r="K29" s="6"/>
      <c r="L29" s="6"/>
      <c r="M29" s="6"/>
      <c r="N29" s="6"/>
      <c r="O29" s="6"/>
      <c r="P29" s="6"/>
      <c r="Q29" s="7"/>
    </row>
    <row r="30" spans="2:17" ht="18" thickBot="1">
      <c r="B30" s="150">
        <v>15</v>
      </c>
      <c r="C30" s="5" t="s">
        <v>65</v>
      </c>
      <c r="D30" s="24"/>
      <c r="E30" s="24"/>
      <c r="F30" s="24"/>
      <c r="G30" s="24"/>
      <c r="H30" s="24"/>
      <c r="I30" s="24"/>
      <c r="J30" s="24"/>
      <c r="K30" s="24"/>
      <c r="L30" s="24"/>
      <c r="M30" s="24"/>
      <c r="N30" s="24"/>
      <c r="O30" s="24"/>
      <c r="P30" s="24"/>
      <c r="Q30" s="24"/>
    </row>
    <row r="31" spans="2:17" ht="18" thickBot="1">
      <c r="B31" s="150"/>
      <c r="C31" s="8" t="s">
        <v>90</v>
      </c>
      <c r="D31" s="9"/>
      <c r="E31" s="9"/>
      <c r="F31" s="9"/>
      <c r="G31" s="9"/>
      <c r="H31" s="9"/>
      <c r="I31" s="9"/>
      <c r="J31" s="9"/>
      <c r="K31" s="9"/>
      <c r="L31" s="9"/>
      <c r="M31" s="9"/>
      <c r="N31" s="9"/>
      <c r="O31" s="9"/>
      <c r="P31" s="9"/>
      <c r="Q31" s="10"/>
    </row>
    <row r="32" spans="2:17" ht="18" thickBot="1">
      <c r="B32" s="150">
        <v>16</v>
      </c>
      <c r="C32" s="25" t="s">
        <v>91</v>
      </c>
      <c r="D32" s="26"/>
      <c r="E32" s="26"/>
      <c r="F32" s="26"/>
      <c r="G32" s="26"/>
      <c r="H32" s="26"/>
      <c r="I32" s="26"/>
      <c r="J32" s="26"/>
      <c r="K32" s="26"/>
      <c r="L32" s="26"/>
      <c r="M32" s="27"/>
      <c r="N32" s="47"/>
      <c r="O32" s="47"/>
      <c r="P32" s="26"/>
      <c r="Q32" s="27"/>
    </row>
    <row r="33" spans="2:17" ht="18" thickBot="1">
      <c r="B33" s="150">
        <v>17</v>
      </c>
      <c r="C33" s="5" t="s">
        <v>92</v>
      </c>
      <c r="D33" s="6"/>
      <c r="E33" s="6"/>
      <c r="F33" s="6"/>
      <c r="G33" s="6"/>
      <c r="H33" s="6"/>
      <c r="I33" s="6"/>
      <c r="J33" s="6"/>
      <c r="K33" s="6"/>
      <c r="L33" s="6"/>
      <c r="M33" s="6"/>
      <c r="N33" s="6"/>
      <c r="O33" s="6"/>
      <c r="P33" s="6"/>
      <c r="Q33" s="7"/>
    </row>
    <row r="34" spans="2:17" ht="18" thickBot="1">
      <c r="B34" s="150">
        <v>18</v>
      </c>
      <c r="C34" s="28" t="s">
        <v>93</v>
      </c>
      <c r="D34" s="29"/>
      <c r="E34" s="29"/>
      <c r="F34" s="29"/>
      <c r="G34" s="29"/>
      <c r="H34" s="29"/>
      <c r="I34" s="29"/>
      <c r="J34" s="29"/>
      <c r="K34" s="29"/>
      <c r="L34" s="29"/>
      <c r="M34" s="30"/>
      <c r="N34" s="48"/>
      <c r="O34" s="48"/>
      <c r="P34" s="29"/>
      <c r="Q34" s="30"/>
    </row>
    <row r="35" spans="2:17" ht="18" thickBot="1">
      <c r="B35" s="150">
        <v>19</v>
      </c>
      <c r="C35" s="31" t="s">
        <v>94</v>
      </c>
      <c r="D35" s="29"/>
      <c r="E35" s="29"/>
      <c r="F35" s="29"/>
      <c r="G35" s="29"/>
      <c r="H35" s="29"/>
      <c r="I35" s="29"/>
      <c r="J35" s="29"/>
      <c r="K35" s="29"/>
      <c r="L35" s="29"/>
      <c r="M35" s="30"/>
      <c r="N35" s="48"/>
      <c r="O35" s="48"/>
      <c r="P35" s="29"/>
      <c r="Q35" s="30"/>
    </row>
    <row r="36" spans="2:17" ht="18" thickBot="1">
      <c r="B36" s="150">
        <v>20</v>
      </c>
      <c r="C36" s="31" t="s">
        <v>95</v>
      </c>
      <c r="D36" s="29"/>
      <c r="E36" s="29"/>
      <c r="F36" s="29"/>
      <c r="G36" s="29"/>
      <c r="H36" s="29"/>
      <c r="I36" s="29"/>
      <c r="J36" s="29"/>
      <c r="K36" s="29"/>
      <c r="L36" s="29"/>
      <c r="M36" s="30"/>
      <c r="N36" s="48"/>
      <c r="O36" s="48"/>
      <c r="P36" s="29"/>
      <c r="Q36" s="30"/>
    </row>
    <row r="37" spans="2:17" ht="18" thickBot="1">
      <c r="B37" s="150">
        <v>21</v>
      </c>
      <c r="C37" s="32" t="s">
        <v>96</v>
      </c>
      <c r="D37" s="29"/>
      <c r="E37" s="29"/>
      <c r="F37" s="29"/>
      <c r="G37" s="29"/>
      <c r="H37" s="29"/>
      <c r="I37" s="29"/>
      <c r="J37" s="29"/>
      <c r="K37" s="29"/>
      <c r="L37" s="29"/>
      <c r="M37" s="30"/>
      <c r="N37" s="48"/>
      <c r="O37" s="48"/>
      <c r="P37" s="29"/>
      <c r="Q37" s="30"/>
    </row>
    <row r="38" spans="2:17" ht="18" thickBot="1">
      <c r="B38" s="150">
        <v>22</v>
      </c>
      <c r="C38" s="32" t="s">
        <v>65</v>
      </c>
      <c r="D38" s="27"/>
      <c r="E38" s="27"/>
      <c r="F38" s="27"/>
      <c r="G38" s="27"/>
      <c r="H38" s="27"/>
      <c r="I38" s="27"/>
      <c r="J38" s="27"/>
      <c r="K38" s="27"/>
      <c r="L38" s="27"/>
      <c r="M38" s="27"/>
      <c r="N38" s="27"/>
      <c r="O38" s="27"/>
      <c r="P38" s="27"/>
      <c r="Q38" s="27"/>
    </row>
    <row r="39" spans="2:17" ht="18" thickBot="1">
      <c r="B39" s="150">
        <v>23</v>
      </c>
      <c r="C39" s="87" t="s">
        <v>97</v>
      </c>
      <c r="D39" s="47"/>
      <c r="E39" s="47"/>
      <c r="F39" s="47"/>
      <c r="G39" s="47"/>
      <c r="H39" s="47"/>
      <c r="I39" s="47"/>
      <c r="J39" s="47"/>
      <c r="K39" s="47"/>
      <c r="L39" s="47"/>
      <c r="M39" s="47"/>
      <c r="N39" s="47"/>
      <c r="O39" s="47"/>
      <c r="P39" s="47"/>
      <c r="Q39" s="27"/>
    </row>
    <row r="40" spans="2:17" ht="18" thickBot="1">
      <c r="B40" s="150">
        <v>24</v>
      </c>
      <c r="C40" s="87" t="s">
        <v>64</v>
      </c>
      <c r="D40" s="47"/>
      <c r="E40" s="47"/>
      <c r="F40" s="47"/>
      <c r="G40" s="47"/>
      <c r="H40" s="47"/>
      <c r="I40" s="47"/>
      <c r="J40" s="47"/>
      <c r="K40" s="47"/>
      <c r="L40" s="47"/>
      <c r="M40" s="47"/>
      <c r="N40" s="47"/>
      <c r="O40" s="47"/>
      <c r="P40" s="47"/>
      <c r="Q40" s="27"/>
    </row>
    <row r="41" spans="2:17" ht="18" thickBot="1">
      <c r="B41" s="150">
        <v>25</v>
      </c>
      <c r="C41" s="52" t="s">
        <v>98</v>
      </c>
      <c r="D41" s="49"/>
      <c r="E41" s="49"/>
      <c r="F41" s="49"/>
      <c r="G41" s="49"/>
      <c r="H41" s="49"/>
      <c r="I41" s="49"/>
      <c r="J41" s="49"/>
      <c r="K41" s="49"/>
      <c r="L41" s="49"/>
      <c r="M41" s="49"/>
      <c r="N41" s="49"/>
      <c r="O41" s="49"/>
      <c r="P41" s="49"/>
      <c r="Q41" s="49"/>
    </row>
    <row r="42" spans="2:17" ht="18" thickBot="1">
      <c r="B42" s="150">
        <v>26</v>
      </c>
      <c r="C42" s="52" t="s">
        <v>99</v>
      </c>
      <c r="D42" s="37"/>
      <c r="E42" s="37"/>
      <c r="F42" s="37"/>
      <c r="G42" s="37"/>
      <c r="H42" s="37"/>
      <c r="I42" s="37"/>
      <c r="J42" s="37"/>
      <c r="K42" s="37"/>
      <c r="L42" s="37"/>
      <c r="M42" s="37"/>
      <c r="N42" s="37"/>
      <c r="O42" s="37"/>
      <c r="P42" s="37"/>
      <c r="Q42" s="37"/>
    </row>
    <row r="43" spans="2:17" ht="18" thickBot="1">
      <c r="B43" s="150">
        <v>27</v>
      </c>
      <c r="C43" s="88" t="s">
        <v>100</v>
      </c>
      <c r="D43" s="37"/>
      <c r="E43" s="37"/>
      <c r="F43" s="37"/>
      <c r="G43" s="37"/>
      <c r="H43" s="37"/>
      <c r="I43" s="37"/>
      <c r="J43" s="37"/>
      <c r="K43" s="37"/>
      <c r="L43" s="37"/>
      <c r="M43" s="37"/>
      <c r="N43" s="37"/>
      <c r="O43" s="37"/>
      <c r="P43" s="37"/>
      <c r="Q43" s="37"/>
    </row>
    <row r="44" spans="2:17" ht="18" thickBot="1">
      <c r="B44" s="150">
        <v>28</v>
      </c>
      <c r="C44" s="88" t="s">
        <v>101</v>
      </c>
      <c r="D44" s="37"/>
      <c r="E44" s="37"/>
      <c r="F44" s="37"/>
      <c r="G44" s="37"/>
      <c r="H44" s="37"/>
      <c r="I44" s="37"/>
      <c r="J44" s="37"/>
      <c r="K44" s="37"/>
      <c r="L44" s="37"/>
      <c r="M44" s="37"/>
      <c r="N44" s="37"/>
      <c r="O44" s="37"/>
      <c r="P44" s="37"/>
      <c r="Q44" s="37"/>
    </row>
    <row r="45" spans="2:17" ht="18" thickBot="1">
      <c r="B45" s="150">
        <v>29</v>
      </c>
      <c r="C45" s="89" t="s">
        <v>102</v>
      </c>
      <c r="D45" s="6"/>
      <c r="E45" s="6"/>
      <c r="F45" s="6"/>
      <c r="G45" s="6"/>
      <c r="H45" s="6"/>
      <c r="I45" s="6"/>
      <c r="J45" s="6"/>
      <c r="K45" s="6"/>
      <c r="L45" s="6"/>
      <c r="M45" s="6"/>
      <c r="N45" s="6"/>
      <c r="O45" s="6"/>
      <c r="P45" s="6"/>
      <c r="Q45" s="7"/>
    </row>
    <row r="46" spans="2:17" ht="18" thickBot="1">
      <c r="B46" s="150">
        <v>30</v>
      </c>
      <c r="C46" s="90" t="s">
        <v>103</v>
      </c>
      <c r="D46" s="23"/>
      <c r="E46" s="23"/>
      <c r="F46" s="23"/>
      <c r="G46" s="23"/>
      <c r="H46" s="23"/>
      <c r="I46" s="23"/>
      <c r="J46" s="23"/>
      <c r="K46" s="23"/>
      <c r="L46" s="23"/>
      <c r="M46" s="23"/>
      <c r="N46" s="23"/>
      <c r="O46" s="23"/>
      <c r="P46" s="23"/>
      <c r="Q46" s="23"/>
    </row>
    <row r="47" spans="2:17" ht="18" thickBot="1">
      <c r="B47" s="150">
        <v>31</v>
      </c>
      <c r="C47" s="53" t="s">
        <v>104</v>
      </c>
      <c r="D47" s="29"/>
      <c r="E47" s="29"/>
      <c r="F47" s="29"/>
      <c r="G47" s="29"/>
      <c r="H47" s="29"/>
      <c r="I47" s="29"/>
      <c r="J47" s="29"/>
      <c r="K47" s="29"/>
      <c r="L47" s="29"/>
      <c r="M47" s="30"/>
      <c r="N47" s="48"/>
      <c r="O47" s="48"/>
      <c r="P47" s="29"/>
      <c r="Q47" s="30"/>
    </row>
    <row r="48" spans="2:17" ht="18" thickBot="1">
      <c r="B48" s="150">
        <v>32</v>
      </c>
      <c r="C48" s="54" t="s">
        <v>105</v>
      </c>
      <c r="D48" s="29"/>
      <c r="E48" s="29"/>
      <c r="F48" s="29"/>
      <c r="G48" s="29"/>
      <c r="H48" s="29"/>
      <c r="I48" s="29"/>
      <c r="J48" s="29"/>
      <c r="K48" s="29"/>
      <c r="L48" s="29"/>
      <c r="M48" s="30"/>
      <c r="N48" s="48"/>
      <c r="O48" s="48"/>
      <c r="P48" s="29"/>
      <c r="Q48" s="30"/>
    </row>
    <row r="49" spans="2:17" ht="18" thickBot="1">
      <c r="B49" s="150">
        <v>33</v>
      </c>
      <c r="C49" s="54" t="s">
        <v>106</v>
      </c>
      <c r="D49" s="26"/>
      <c r="E49" s="26"/>
      <c r="F49" s="26"/>
      <c r="G49" s="26"/>
      <c r="H49" s="26"/>
      <c r="I49" s="26"/>
      <c r="J49" s="26"/>
      <c r="K49" s="26"/>
      <c r="L49" s="26"/>
      <c r="M49" s="27"/>
      <c r="N49" s="47"/>
      <c r="O49" s="47"/>
      <c r="P49" s="26"/>
      <c r="Q49" s="27"/>
    </row>
    <row r="50" spans="2:17" ht="18" thickBot="1">
      <c r="B50" s="150">
        <v>34</v>
      </c>
      <c r="C50" s="54" t="s">
        <v>107</v>
      </c>
      <c r="D50" s="37"/>
      <c r="E50" s="37"/>
      <c r="F50" s="37"/>
      <c r="G50" s="37"/>
      <c r="H50" s="37"/>
      <c r="I50" s="37"/>
      <c r="J50" s="37"/>
      <c r="K50" s="37"/>
      <c r="L50" s="37"/>
      <c r="M50" s="37"/>
      <c r="N50" s="37"/>
      <c r="O50" s="37"/>
      <c r="P50" s="37"/>
      <c r="Q50" s="37"/>
    </row>
    <row r="51" spans="2:17" ht="18" thickBot="1">
      <c r="B51" s="150">
        <v>35</v>
      </c>
      <c r="C51" s="88" t="s">
        <v>108</v>
      </c>
      <c r="D51" s="37"/>
      <c r="E51" s="37"/>
      <c r="F51" s="37"/>
      <c r="G51" s="37"/>
      <c r="H51" s="37"/>
      <c r="I51" s="37"/>
      <c r="J51" s="37"/>
      <c r="K51" s="37"/>
      <c r="L51" s="37"/>
      <c r="M51" s="37"/>
      <c r="N51" s="37"/>
      <c r="O51" s="37"/>
      <c r="P51" s="37"/>
      <c r="Q51" s="37"/>
    </row>
    <row r="52" spans="2:17" ht="18" thickBot="1">
      <c r="B52" s="150">
        <v>36</v>
      </c>
      <c r="C52" s="55" t="s">
        <v>109</v>
      </c>
      <c r="D52" s="3"/>
      <c r="E52" s="3"/>
      <c r="F52" s="3"/>
      <c r="G52" s="3"/>
      <c r="H52" s="3"/>
      <c r="I52" s="3"/>
      <c r="J52" s="3"/>
      <c r="K52" s="3"/>
      <c r="L52" s="3"/>
      <c r="M52" s="3"/>
      <c r="N52" s="3"/>
      <c r="O52" s="3"/>
      <c r="P52" s="3"/>
      <c r="Q52" s="4"/>
    </row>
    <row r="53" spans="2:17" ht="18" thickBot="1">
      <c r="B53" s="150">
        <v>37</v>
      </c>
      <c r="C53" s="56" t="s">
        <v>110</v>
      </c>
      <c r="D53" s="23"/>
      <c r="E53" s="23"/>
      <c r="F53" s="23"/>
      <c r="G53" s="23"/>
      <c r="H53" s="23"/>
      <c r="I53" s="23"/>
      <c r="J53" s="23"/>
      <c r="K53" s="23"/>
      <c r="L53" s="23"/>
      <c r="M53" s="23"/>
      <c r="N53" s="23"/>
      <c r="O53" s="23"/>
      <c r="P53" s="23"/>
      <c r="Q53" s="23"/>
    </row>
    <row r="54" spans="2:17" ht="18" thickBot="1">
      <c r="B54" s="150">
        <v>38</v>
      </c>
      <c r="C54" s="57" t="s">
        <v>111</v>
      </c>
      <c r="D54" s="33"/>
      <c r="E54" s="33"/>
      <c r="F54" s="33"/>
      <c r="G54" s="33"/>
      <c r="H54" s="33"/>
      <c r="I54" s="33"/>
      <c r="J54" s="33"/>
      <c r="K54" s="33"/>
      <c r="L54" s="33"/>
      <c r="M54" s="33"/>
      <c r="N54" s="33"/>
      <c r="O54" s="33"/>
      <c r="P54" s="33"/>
      <c r="Q54" s="33"/>
    </row>
    <row r="55" spans="2:17" ht="18" thickBot="1">
      <c r="B55" s="150">
        <v>39</v>
      </c>
      <c r="C55" s="58" t="s">
        <v>112</v>
      </c>
      <c r="D55" s="34"/>
      <c r="E55" s="34"/>
      <c r="F55" s="34"/>
      <c r="G55" s="34"/>
      <c r="H55" s="34"/>
      <c r="I55" s="34"/>
      <c r="J55" s="34"/>
      <c r="K55" s="34"/>
      <c r="L55" s="34"/>
      <c r="M55" s="34"/>
      <c r="N55" s="34"/>
      <c r="O55" s="34"/>
      <c r="P55" s="34"/>
      <c r="Q55" s="34"/>
    </row>
    <row r="56" spans="2:17" ht="18" thickBot="1">
      <c r="B56" s="150">
        <v>40</v>
      </c>
      <c r="C56" s="59" t="s">
        <v>113</v>
      </c>
      <c r="D56" s="91"/>
      <c r="E56" s="91"/>
      <c r="F56" s="91"/>
      <c r="G56" s="91"/>
      <c r="H56" s="91"/>
      <c r="I56" s="91"/>
      <c r="J56" s="91"/>
      <c r="K56" s="91"/>
      <c r="L56" s="91"/>
      <c r="M56" s="91"/>
      <c r="N56" s="91"/>
      <c r="O56" s="91"/>
      <c r="P56" s="91"/>
      <c r="Q56" s="91"/>
    </row>
    <row r="57" spans="2:17" ht="18" thickBot="1">
      <c r="B57" s="150">
        <v>41</v>
      </c>
      <c r="C57" s="59" t="s">
        <v>114</v>
      </c>
      <c r="D57" s="91"/>
      <c r="E57" s="91"/>
      <c r="F57" s="91"/>
      <c r="G57" s="91"/>
      <c r="H57" s="91"/>
      <c r="I57" s="91"/>
      <c r="J57" s="91"/>
      <c r="K57" s="91"/>
      <c r="L57" s="91"/>
      <c r="M57" s="91"/>
      <c r="N57" s="91"/>
      <c r="O57" s="91"/>
      <c r="P57" s="91"/>
      <c r="Q57" s="91"/>
    </row>
    <row r="58" spans="2:17" ht="17" thickBot="1">
      <c r="B58" s="150">
        <v>42</v>
      </c>
      <c r="C58" s="60" t="s">
        <v>115</v>
      </c>
      <c r="D58" s="91"/>
      <c r="E58" s="91"/>
      <c r="F58" s="91"/>
      <c r="G58" s="91"/>
      <c r="H58" s="91"/>
      <c r="I58" s="91"/>
      <c r="J58" s="91"/>
      <c r="K58" s="91"/>
      <c r="L58" s="91"/>
      <c r="M58" s="91"/>
      <c r="N58" s="91"/>
      <c r="O58" s="91"/>
      <c r="P58" s="91"/>
      <c r="Q58" s="91"/>
    </row>
    <row r="59" spans="2:17" ht="14" thickBot="1">
      <c r="B59" s="150"/>
      <c r="C59" s="61"/>
      <c r="D59" s="92"/>
      <c r="E59" s="92"/>
      <c r="F59" s="92"/>
      <c r="G59" s="92"/>
      <c r="H59" s="92"/>
      <c r="I59" s="92"/>
      <c r="J59" s="92"/>
      <c r="K59" s="92"/>
      <c r="L59" s="92"/>
      <c r="M59" s="92"/>
      <c r="N59" s="92"/>
      <c r="O59" s="92"/>
      <c r="P59" s="92"/>
      <c r="Q59" s="93"/>
    </row>
    <row r="60" spans="2:17" ht="19" thickBot="1">
      <c r="B60" s="150">
        <v>43</v>
      </c>
      <c r="C60" s="62" t="s">
        <v>116</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baseColWidth="10" defaultColWidth="8.5" defaultRowHeight="16.5" customHeight="1"/>
  <cols>
    <col min="1" max="1" width="49.25" style="1" customWidth="1"/>
    <col min="2" max="16384" width="8.5" style="1"/>
  </cols>
  <sheetData>
    <row r="1" spans="1:15" ht="16.5" customHeight="1">
      <c r="A1" s="248" t="s">
        <v>31</v>
      </c>
      <c r="B1" s="249"/>
      <c r="C1" s="249"/>
      <c r="D1" s="249"/>
      <c r="E1" s="249"/>
      <c r="F1" s="249"/>
      <c r="G1" s="249"/>
      <c r="H1" s="249"/>
      <c r="I1" s="249"/>
      <c r="J1" s="249"/>
      <c r="K1" s="249"/>
      <c r="L1" s="249"/>
      <c r="M1" s="249"/>
      <c r="N1" s="249"/>
      <c r="O1" s="249"/>
    </row>
    <row r="2" spans="1:15" ht="16.5" customHeight="1">
      <c r="A2" s="250" t="str">
        <f>'FormsList&amp;FilerInfo'!B2</f>
        <v>San Jose Clean Energy</v>
      </c>
      <c r="B2" s="251"/>
      <c r="C2" s="251"/>
      <c r="D2" s="251"/>
      <c r="E2" s="251"/>
      <c r="F2" s="251"/>
      <c r="G2" s="251"/>
      <c r="H2" s="251"/>
      <c r="I2" s="251"/>
      <c r="J2" s="251"/>
      <c r="K2" s="251"/>
      <c r="L2" s="251"/>
      <c r="M2" s="251"/>
      <c r="N2" s="251"/>
      <c r="O2" s="251"/>
    </row>
    <row r="3" spans="1:15" ht="16.5" customHeight="1">
      <c r="A3" s="94"/>
      <c r="B3" s="95"/>
      <c r="C3" s="95"/>
      <c r="D3" s="95"/>
      <c r="E3" s="95"/>
      <c r="F3" s="95"/>
      <c r="G3" s="95"/>
      <c r="H3" s="95"/>
      <c r="I3" s="95"/>
      <c r="J3" s="95"/>
      <c r="K3" s="95"/>
      <c r="L3" s="95"/>
      <c r="M3" s="95"/>
      <c r="N3" s="95"/>
      <c r="O3" s="95"/>
    </row>
    <row r="4" spans="1:15" ht="16.5" customHeight="1">
      <c r="A4" s="252" t="s">
        <v>117</v>
      </c>
      <c r="B4" s="253"/>
      <c r="C4" s="253"/>
      <c r="D4" s="253"/>
      <c r="E4" s="253"/>
      <c r="F4" s="253"/>
      <c r="G4" s="253"/>
      <c r="H4" s="253"/>
      <c r="I4" s="253"/>
      <c r="J4" s="253"/>
      <c r="K4" s="253"/>
      <c r="L4" s="253"/>
      <c r="M4" s="253"/>
      <c r="N4" s="253"/>
      <c r="O4" s="253"/>
    </row>
    <row r="5" spans="1:15" ht="16.5" customHeight="1">
      <c r="A5" s="254" t="s">
        <v>73</v>
      </c>
      <c r="B5" s="255"/>
      <c r="C5" s="255"/>
      <c r="D5" s="255"/>
      <c r="E5" s="255"/>
      <c r="F5" s="255"/>
      <c r="G5" s="255"/>
      <c r="H5" s="255"/>
      <c r="I5" s="255"/>
      <c r="J5" s="255"/>
      <c r="K5" s="255"/>
      <c r="L5" s="255"/>
      <c r="M5" s="255"/>
      <c r="N5" s="255"/>
      <c r="O5" s="255"/>
    </row>
    <row r="6" spans="1:15" ht="22.5" customHeight="1" thickBot="1">
      <c r="A6" s="96"/>
      <c r="B6" s="97"/>
      <c r="C6" s="97"/>
      <c r="D6" s="97"/>
      <c r="E6" s="97"/>
      <c r="F6" s="97"/>
      <c r="G6" s="97"/>
      <c r="H6" s="97"/>
      <c r="I6" s="97"/>
      <c r="J6" s="97"/>
      <c r="K6" s="97"/>
      <c r="L6" s="97"/>
      <c r="M6" s="97"/>
      <c r="N6" s="97"/>
      <c r="O6" s="97"/>
    </row>
    <row r="7" spans="1:15" ht="16.5" customHeight="1">
      <c r="A7" s="98"/>
      <c r="B7" s="99">
        <v>2023</v>
      </c>
      <c r="C7" s="99">
        <v>2024</v>
      </c>
      <c r="D7" s="99">
        <v>2025</v>
      </c>
      <c r="E7" s="99">
        <v>2026</v>
      </c>
      <c r="F7" s="99">
        <v>2027</v>
      </c>
      <c r="G7" s="99">
        <v>2028</v>
      </c>
      <c r="H7" s="99">
        <v>2029</v>
      </c>
      <c r="I7" s="99">
        <v>2030</v>
      </c>
      <c r="J7" s="99">
        <v>2031</v>
      </c>
      <c r="K7" s="99">
        <v>2032</v>
      </c>
      <c r="L7" s="99">
        <v>2033</v>
      </c>
      <c r="M7" s="99">
        <v>2034</v>
      </c>
      <c r="N7" s="99">
        <v>2035</v>
      </c>
      <c r="O7" s="99">
        <v>2036</v>
      </c>
    </row>
    <row r="8" spans="1:15" ht="16.5" customHeight="1" thickBot="1">
      <c r="A8" s="100"/>
      <c r="B8" s="101"/>
      <c r="C8" s="101"/>
      <c r="D8" s="101"/>
      <c r="E8" s="101"/>
      <c r="F8" s="101"/>
      <c r="G8" s="101"/>
      <c r="H8" s="101"/>
      <c r="I8" s="101"/>
      <c r="J8" s="101"/>
      <c r="K8" s="101"/>
      <c r="L8" s="101"/>
      <c r="M8" s="101"/>
      <c r="N8" s="101"/>
      <c r="O8" s="102"/>
    </row>
    <row r="9" spans="1:15" ht="16.5" customHeight="1" thickBot="1">
      <c r="A9" s="103" t="s">
        <v>118</v>
      </c>
      <c r="B9" s="36">
        <v>0</v>
      </c>
      <c r="C9" s="36">
        <v>0</v>
      </c>
      <c r="D9" s="36">
        <v>0</v>
      </c>
      <c r="E9" s="36">
        <v>0</v>
      </c>
      <c r="F9" s="36">
        <v>0</v>
      </c>
      <c r="G9" s="36">
        <v>0</v>
      </c>
      <c r="H9" s="36">
        <v>0</v>
      </c>
      <c r="I9" s="36">
        <v>0</v>
      </c>
      <c r="J9" s="36">
        <v>0</v>
      </c>
      <c r="K9" s="36">
        <v>0</v>
      </c>
      <c r="L9" s="36">
        <v>0</v>
      </c>
      <c r="M9" s="36">
        <v>0</v>
      </c>
      <c r="N9" s="36">
        <v>0</v>
      </c>
      <c r="O9" s="37">
        <v>0</v>
      </c>
    </row>
    <row r="10" spans="1:15" ht="16.5" customHeight="1" thickBot="1">
      <c r="A10" s="104" t="s">
        <v>119</v>
      </c>
      <c r="B10" s="105"/>
      <c r="C10" s="105"/>
      <c r="D10" s="105"/>
      <c r="E10" s="105"/>
      <c r="F10" s="105"/>
      <c r="G10" s="105"/>
      <c r="H10" s="105"/>
      <c r="I10" s="105"/>
      <c r="J10" s="105"/>
      <c r="K10" s="105"/>
      <c r="L10" s="105"/>
      <c r="M10" s="105"/>
      <c r="N10" s="105"/>
      <c r="O10" s="106"/>
    </row>
    <row r="11" spans="1:15" ht="16.5" customHeight="1">
      <c r="A11" s="107" t="s">
        <v>120</v>
      </c>
      <c r="B11" s="108"/>
      <c r="C11" s="108"/>
      <c r="D11" s="108"/>
      <c r="E11" s="108"/>
      <c r="F11" s="108"/>
      <c r="G11" s="108"/>
      <c r="H11" s="108"/>
      <c r="I11" s="108"/>
      <c r="J11" s="108"/>
      <c r="K11" s="108"/>
      <c r="L11" s="108"/>
      <c r="M11" s="108"/>
      <c r="N11" s="108"/>
      <c r="O11" s="109"/>
    </row>
    <row r="12" spans="1:15" ht="16.5" customHeight="1">
      <c r="A12" s="110" t="s">
        <v>121</v>
      </c>
      <c r="B12" s="111"/>
      <c r="C12" s="111"/>
      <c r="D12" s="111"/>
      <c r="E12" s="111"/>
      <c r="F12" s="111"/>
      <c r="G12" s="111"/>
      <c r="H12" s="111"/>
      <c r="I12" s="111"/>
      <c r="J12" s="111"/>
      <c r="K12" s="111"/>
      <c r="L12" s="111"/>
      <c r="M12" s="111"/>
      <c r="N12" s="111"/>
      <c r="O12" s="112"/>
    </row>
    <row r="13" spans="1:15" ht="16.5" customHeight="1">
      <c r="A13" s="110" t="s">
        <v>122</v>
      </c>
      <c r="B13" s="111"/>
      <c r="C13" s="111"/>
      <c r="D13" s="111"/>
      <c r="E13" s="111"/>
      <c r="F13" s="111"/>
      <c r="G13" s="111"/>
      <c r="H13" s="111"/>
      <c r="I13" s="111"/>
      <c r="J13" s="111"/>
      <c r="K13" s="111"/>
      <c r="L13" s="111"/>
      <c r="M13" s="111"/>
      <c r="N13" s="111"/>
      <c r="O13" s="112"/>
    </row>
    <row r="14" spans="1:15" ht="16.5" customHeight="1">
      <c r="A14" s="110" t="s">
        <v>123</v>
      </c>
      <c r="B14" s="111"/>
      <c r="C14" s="111"/>
      <c r="D14" s="111"/>
      <c r="E14" s="111"/>
      <c r="F14" s="111"/>
      <c r="G14" s="111"/>
      <c r="H14" s="111"/>
      <c r="I14" s="111"/>
      <c r="J14" s="111"/>
      <c r="K14" s="111"/>
      <c r="L14" s="111"/>
      <c r="M14" s="111"/>
      <c r="N14" s="111"/>
      <c r="O14" s="112"/>
    </row>
    <row r="15" spans="1:15" ht="16.5" customHeight="1" thickBot="1">
      <c r="A15" s="113" t="s">
        <v>124</v>
      </c>
      <c r="B15" s="114"/>
      <c r="C15" s="114"/>
      <c r="D15" s="114"/>
      <c r="E15" s="114"/>
      <c r="F15" s="114"/>
      <c r="G15" s="114"/>
      <c r="H15" s="114"/>
      <c r="I15" s="114"/>
      <c r="J15" s="114"/>
      <c r="K15" s="114"/>
      <c r="L15" s="114"/>
      <c r="M15" s="114"/>
      <c r="N15" s="114"/>
      <c r="O15" s="115"/>
    </row>
    <row r="16" spans="1:15" ht="13.5" customHeight="1" thickTop="1" thickBot="1">
      <c r="A16" s="116" t="s">
        <v>125</v>
      </c>
      <c r="B16" s="117"/>
      <c r="C16" s="117"/>
      <c r="D16" s="117"/>
      <c r="E16" s="117"/>
      <c r="F16" s="117"/>
      <c r="G16" s="117"/>
      <c r="H16" s="117"/>
      <c r="I16" s="117"/>
      <c r="J16" s="117"/>
      <c r="K16" s="117"/>
      <c r="L16" s="117"/>
      <c r="M16" s="117"/>
      <c r="N16" s="117"/>
      <c r="O16" s="117"/>
    </row>
    <row r="17" spans="1:15" ht="16.5" customHeight="1" thickBot="1">
      <c r="A17" s="118" t="s">
        <v>126</v>
      </c>
      <c r="B17" s="9"/>
      <c r="C17" s="9"/>
      <c r="D17" s="9"/>
      <c r="E17" s="9"/>
      <c r="F17" s="9"/>
      <c r="G17" s="9"/>
      <c r="H17" s="9"/>
      <c r="I17" s="9"/>
      <c r="J17" s="9"/>
      <c r="K17" s="9"/>
      <c r="L17" s="9"/>
      <c r="M17" s="9"/>
      <c r="N17" s="9"/>
      <c r="O17" s="10"/>
    </row>
    <row r="18" spans="1:15" ht="16.5" customHeight="1">
      <c r="A18" s="107" t="s">
        <v>120</v>
      </c>
      <c r="B18" s="119"/>
      <c r="C18" s="119"/>
      <c r="D18" s="119"/>
      <c r="E18" s="119"/>
      <c r="F18" s="119"/>
      <c r="G18" s="119"/>
      <c r="H18" s="119"/>
      <c r="I18" s="119"/>
      <c r="J18" s="119"/>
      <c r="K18" s="119"/>
      <c r="L18" s="119"/>
      <c r="M18" s="119"/>
      <c r="N18" s="119"/>
      <c r="O18" s="120"/>
    </row>
    <row r="19" spans="1:15" ht="16.5" customHeight="1">
      <c r="A19" s="110" t="s">
        <v>121</v>
      </c>
      <c r="B19" s="121"/>
      <c r="C19" s="121"/>
      <c r="D19" s="121"/>
      <c r="E19" s="121"/>
      <c r="F19" s="121"/>
      <c r="G19" s="121"/>
      <c r="H19" s="121"/>
      <c r="I19" s="121"/>
      <c r="J19" s="121"/>
      <c r="K19" s="121"/>
      <c r="L19" s="121"/>
      <c r="M19" s="121"/>
      <c r="N19" s="121"/>
      <c r="O19" s="122"/>
    </row>
    <row r="20" spans="1:15" ht="16.5" customHeight="1">
      <c r="A20" s="110" t="s">
        <v>122</v>
      </c>
      <c r="B20" s="121"/>
      <c r="C20" s="121"/>
      <c r="D20" s="121"/>
      <c r="E20" s="121"/>
      <c r="F20" s="121"/>
      <c r="G20" s="121"/>
      <c r="H20" s="121"/>
      <c r="I20" s="121"/>
      <c r="J20" s="121"/>
      <c r="K20" s="121"/>
      <c r="L20" s="121"/>
      <c r="M20" s="121"/>
      <c r="N20" s="121"/>
      <c r="O20" s="122"/>
    </row>
    <row r="21" spans="1:15" ht="16.5" customHeight="1">
      <c r="A21" s="110" t="s">
        <v>123</v>
      </c>
      <c r="B21" s="121"/>
      <c r="C21" s="121"/>
      <c r="D21" s="121"/>
      <c r="E21" s="121"/>
      <c r="F21" s="121"/>
      <c r="G21" s="121"/>
      <c r="H21" s="121"/>
      <c r="I21" s="121"/>
      <c r="J21" s="121"/>
      <c r="K21" s="121"/>
      <c r="L21" s="121"/>
      <c r="M21" s="121"/>
      <c r="N21" s="121"/>
      <c r="O21" s="122"/>
    </row>
    <row r="22" spans="1:15" ht="16.5" customHeight="1" thickBot="1">
      <c r="A22" s="113" t="s">
        <v>124</v>
      </c>
      <c r="B22" s="123"/>
      <c r="C22" s="123"/>
      <c r="D22" s="123"/>
      <c r="E22" s="123"/>
      <c r="F22" s="123"/>
      <c r="G22" s="123"/>
      <c r="H22" s="123"/>
      <c r="I22" s="123"/>
      <c r="J22" s="123"/>
      <c r="K22" s="123"/>
      <c r="L22" s="123"/>
      <c r="M22" s="123"/>
      <c r="N22" s="123"/>
      <c r="O22" s="124"/>
    </row>
    <row r="23" spans="1:15" ht="13.5" customHeight="1" thickTop="1" thickBot="1">
      <c r="A23" s="116" t="s">
        <v>127</v>
      </c>
      <c r="B23" s="117"/>
      <c r="C23" s="117"/>
      <c r="D23" s="117"/>
      <c r="E23" s="117"/>
      <c r="F23" s="117"/>
      <c r="G23" s="117"/>
      <c r="H23" s="117"/>
      <c r="I23" s="117"/>
      <c r="J23" s="117"/>
      <c r="K23" s="117"/>
      <c r="L23" s="117"/>
      <c r="M23" s="117"/>
      <c r="N23" s="117"/>
      <c r="O23" s="117"/>
    </row>
    <row r="24" spans="1:15" s="127" customFormat="1" ht="16.5" customHeight="1" thickBot="1">
      <c r="A24" s="118" t="s">
        <v>128</v>
      </c>
      <c r="B24" s="125"/>
      <c r="C24" s="125"/>
      <c r="D24" s="125"/>
      <c r="E24" s="125"/>
      <c r="F24" s="125"/>
      <c r="G24" s="125"/>
      <c r="H24" s="125"/>
      <c r="I24" s="125"/>
      <c r="J24" s="125"/>
      <c r="K24" s="125"/>
      <c r="L24" s="125"/>
      <c r="M24" s="125"/>
      <c r="N24" s="125"/>
      <c r="O24" s="126"/>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FD387F89A49BC4B8AC52EAD1EE0BF05" ma:contentTypeVersion="6" ma:contentTypeDescription="Create a new document." ma:contentTypeScope="" ma:versionID="1f2777986caca15ddfc74d83f194235f">
  <xsd:schema xmlns:xsd="http://www.w3.org/2001/XMLSchema" xmlns:xs="http://www.w3.org/2001/XMLSchema" xmlns:p="http://schemas.microsoft.com/office/2006/metadata/properties" xmlns:ns2="6c8ce117-eef0-40ea-9ed3-958214d3c8d7" xmlns:ns3="b6979724-3c1d-4c3a-93d3-2aa223e9a806" targetNamespace="http://schemas.microsoft.com/office/2006/metadata/properties" ma:root="true" ma:fieldsID="4b70154a1654fea4d07f03f1d1271628" ns2:_="" ns3:_="">
    <xsd:import namespace="6c8ce117-eef0-40ea-9ed3-958214d3c8d7"/>
    <xsd:import namespace="b6979724-3c1d-4c3a-93d3-2aa223e9a8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8ce117-eef0-40ea-9ed3-958214d3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79724-3c1d-4c3a-93d3-2aa223e9a80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08DD139-74D5-4C05-AF38-00FBE8F82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8ce117-eef0-40ea-9ed3-958214d3c8d7"/>
    <ds:schemaRef ds:uri="b6979724-3c1d-4c3a-93d3-2aa223e9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Alicia Zaloga</cp:lastModifiedBy>
  <cp:revision/>
  <dcterms:created xsi:type="dcterms:W3CDTF">2004-04-26T18:12:37Z</dcterms:created>
  <dcterms:modified xsi:type="dcterms:W3CDTF">2025-06-16T19:38:56Z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0x0101003FD387F89A49BC4B8AC52EAD1EE0BF05</vt:lpwstr>
  </property>
  <property fmtid="{D5CDD505-2E9C-101B-9397-08002B2CF9AE}" pid="14" name="MediaServiceImageTags">
    <vt:lpwstr/>
  </property>
</Properties>
</file>