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jstrickland\Downloads\"/>
    </mc:Choice>
  </mc:AlternateContent>
  <xr:revisionPtr revIDLastSave="0" documentId="8_{AFCE9B8C-FDEE-4ACA-A4C3-503475C1E69E}" xr6:coauthVersionLast="47" xr6:coauthVersionMax="47" xr10:uidLastSave="{00000000-0000-0000-0000-000000000000}"/>
  <bookViews>
    <workbookView xWindow="33060" yWindow="3075" windowWidth="21600" windowHeight="11235" tabRatio="838" activeTab="1"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3'!$B$6:$T$31</definedName>
    <definedName name="_xlnm.Print_Area" localSheetId="1">'FormsList&amp;FilerInfo'!$A$1:$C$17</definedName>
    <definedName name="_xlnm.Print_Titles" localSheetId="4">'Form 3'!$B:$D,'Form 3'!$6:$7</definedName>
    <definedName name="pv">'Form 3'!$B$6:$T$31</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38" l="1"/>
  <c r="T31" i="40"/>
  <c r="T30" i="40"/>
  <c r="T29" i="40"/>
  <c r="T28" i="40"/>
  <c r="T27" i="40"/>
  <c r="T26" i="40"/>
  <c r="T25" i="40"/>
  <c r="T24" i="40"/>
  <c r="T23" i="40"/>
  <c r="T22" i="40"/>
  <c r="T21" i="40"/>
  <c r="T20" i="40"/>
  <c r="O31" i="40"/>
  <c r="O30" i="40"/>
  <c r="O29" i="40"/>
  <c r="O28" i="40"/>
  <c r="O27" i="40"/>
  <c r="O26" i="40"/>
  <c r="O25" i="40"/>
  <c r="O24" i="40"/>
  <c r="O23" i="40"/>
  <c r="O22" i="40"/>
  <c r="O21" i="40"/>
  <c r="O20" i="40"/>
  <c r="J31" i="40"/>
  <c r="J30" i="40"/>
  <c r="J29" i="40"/>
  <c r="J28" i="40"/>
  <c r="J27" i="40"/>
  <c r="J26" i="40"/>
  <c r="J25" i="40"/>
  <c r="J24" i="40"/>
  <c r="J23" i="40"/>
  <c r="J22" i="40"/>
  <c r="J21" i="40"/>
  <c r="J20" i="40"/>
  <c r="O19" i="40"/>
  <c r="O18" i="40"/>
  <c r="O17" i="40"/>
  <c r="O16" i="40"/>
  <c r="O15" i="40"/>
  <c r="O14" i="40"/>
  <c r="O13" i="40"/>
  <c r="O12" i="40"/>
  <c r="O11" i="40"/>
  <c r="O10" i="40"/>
  <c r="O9" i="40"/>
  <c r="O8" i="40"/>
  <c r="T19" i="40"/>
  <c r="T18" i="40"/>
  <c r="T17" i="40"/>
  <c r="T16" i="40"/>
  <c r="T15" i="40"/>
  <c r="T14" i="40"/>
  <c r="T13" i="40"/>
  <c r="T12" i="40"/>
  <c r="T11" i="40"/>
  <c r="T10" i="40"/>
  <c r="T9" i="40"/>
  <c r="T8" i="40"/>
  <c r="B14" i="2"/>
  <c r="B2" i="40" l="1"/>
  <c r="A2" i="39" l="1"/>
  <c r="B2" i="38"/>
  <c r="B2" i="37"/>
  <c r="Q60" i="35"/>
  <c r="P60" i="35"/>
  <c r="O60" i="35"/>
  <c r="N60" i="35"/>
  <c r="M60" i="35"/>
  <c r="L60" i="35"/>
  <c r="K60" i="35"/>
  <c r="J60" i="35"/>
  <c r="I60" i="35"/>
  <c r="H60" i="35"/>
  <c r="G60" i="35"/>
  <c r="F60" i="35"/>
  <c r="E60" i="35"/>
  <c r="D60" i="35"/>
  <c r="K22" i="38" l="1"/>
  <c r="K21" i="38"/>
  <c r="K20" i="38"/>
  <c r="K19" i="38"/>
  <c r="K18" i="38"/>
  <c r="K17" i="38"/>
  <c r="K16" i="38"/>
  <c r="K15" i="38"/>
  <c r="K14" i="38"/>
  <c r="K13" i="38"/>
  <c r="K12" i="38"/>
  <c r="K10" i="38"/>
  <c r="K9" i="38"/>
  <c r="J22" i="37"/>
  <c r="J21" i="37"/>
  <c r="J20" i="37"/>
  <c r="J19" i="37"/>
  <c r="J18" i="37"/>
  <c r="J17" i="37"/>
  <c r="J16" i="37"/>
  <c r="J15" i="37"/>
  <c r="J14" i="37"/>
  <c r="J13" i="37"/>
  <c r="J12" i="37"/>
  <c r="J11" i="37"/>
  <c r="J10" i="37"/>
  <c r="J9" i="37"/>
  <c r="C2" i="35" l="1"/>
</calcChain>
</file>

<file path=xl/sharedStrings.xml><?xml version="1.0" encoding="utf-8"?>
<sst xmlns="http://schemas.openxmlformats.org/spreadsheetml/2006/main" count="204" uniqueCount="133">
  <si>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</si>
  <si>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</si>
  <si>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</si>
  <si>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</si>
  <si>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</si>
  <si>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</si>
  <si>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</si>
  <si>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</si>
  <si>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family val="2"/>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family val="2"/>
      </rPr>
      <t>http://www.energy.ca.gov/e-filing/</t>
    </r>
    <r>
      <rPr>
        <sz val="12"/>
        <color rgb="FF000000"/>
        <rFont val="Arial"/>
        <family val="2"/>
      </rPr>
      <t xml:space="preserve">. 
After completing registration, log in and select the following proceeding: </t>
    </r>
    <r>
      <rPr>
        <b/>
        <i/>
        <sz val="12"/>
        <color rgb="FF000000"/>
        <rFont val="Arial"/>
        <family val="2"/>
      </rPr>
      <t xml:space="preserve">25-IEPR-03 Electricity and Gas Demand Forecast.
</t>
    </r>
    <r>
      <rPr>
        <sz val="12"/>
        <color rgb="FF000000"/>
        <rFont val="Arial"/>
        <family val="2"/>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</si>
  <si>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</si>
  <si>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</si>
  <si>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</si>
  <si>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</si>
  <si>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</si>
  <si>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</si>
  <si>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</si>
  <si>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</si>
  <si>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</si>
  <si>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</si>
  <si>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</si>
  <si>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</si>
  <si>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</si>
  <si>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</si>
  <si>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</si>
  <si>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</si>
  <si>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</si>
  <si>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</si>
  <si>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</si>
  <si>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</si>
  <si>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Form 8.1a (CCA)</t>
  </si>
  <si>
    <t>BUDGET APPROPRIATIONS OR ACTUAL COSTS AND COST PROJECTIONS BY MAJOR EXPENSE CATEGORY</t>
  </si>
  <si>
    <t>Form 8.1b (CCA)</t>
  </si>
  <si>
    <t>REVENUE REQUIREMENTS ALLOCATION</t>
  </si>
  <si>
    <t>FORM 1.1b</t>
  </si>
  <si>
    <t>(Report as GWh)</t>
  </si>
  <si>
    <t>(Modify the categories below as needed to be consistent with forecast method)</t>
  </si>
  <si>
    <t>YEAR</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</si>
  <si>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</si>
  <si>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</si>
  <si>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</si>
  <si>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</si>
  <si>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</si>
  <si>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</si>
  <si>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</si>
  <si>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</si>
  <si>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</si>
  <si>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</si>
  <si>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</si>
  <si>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</si>
  <si>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</si>
  <si>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</si>
  <si>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</si>
  <si>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</si>
  <si>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</si>
  <si>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</si>
  <si>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</si>
  <si>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</si>
  <si>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</si>
  <si>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</si>
  <si>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</si>
  <si>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</si>
  <si>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</si>
  <si>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</si>
  <si>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</si>
  <si>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</si>
  <si>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</si>
  <si>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</si>
  <si>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Light-Duty Evs</t>
  </si>
  <si>
    <t>FORM 4</t>
  </si>
  <si>
    <t>FORM 8.1a (CCA)</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</si>
  <si>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</si>
  <si>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</si>
  <si>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</si>
  <si>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</si>
  <si>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</si>
  <si>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</si>
  <si>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</si>
  <si>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</si>
  <si>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</si>
  <si>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</si>
  <si>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</si>
  <si>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</si>
  <si>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</si>
  <si>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</si>
  <si>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</si>
  <si>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</si>
  <si>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</si>
  <si>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RPS Eligible Renewables:</t>
  </si>
  <si>
    <t>Power Purchases</t>
  </si>
  <si>
    <t xml:space="preserve">Federal power </t>
  </si>
  <si>
    <t>Contracts (Bilateral or with joint powers agencies)</t>
  </si>
  <si>
    <t>Nuclear</t>
  </si>
  <si>
    <t>Conventional Hydroelectric</t>
  </si>
  <si>
    <t>Natural Gas-Fired</t>
  </si>
  <si>
    <t>Renewable Resources</t>
  </si>
  <si>
    <t>Other Storage (Long Duration)</t>
  </si>
  <si>
    <t>Other Resources or Procurement Expenses</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</si>
  <si>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</si>
  <si>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</si>
  <si>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</si>
  <si>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</si>
  <si>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</si>
  <si>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</si>
  <si>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</si>
  <si>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</si>
  <si>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</si>
  <si>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</si>
  <si>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</si>
  <si>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</si>
  <si>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</si>
  <si>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</si>
  <si>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</si>
  <si>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</si>
  <si>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</si>
  <si>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</si>
  <si>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</si>
  <si>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</si>
  <si>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</si>
  <si>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</si>
  <si>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</si>
  <si>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</si>
  <si>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</si>
  <si>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</si>
  <si>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</si>
  <si>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</si>
  <si>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</si>
  <si>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</si>
  <si>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Central Coast Community Energy</t>
  </si>
  <si>
    <t>number of vehicles</t>
  </si>
  <si>
    <t>twalling@3ce.org</t>
  </si>
  <si>
    <t>Tara Walling, Manager of Energy Trading</t>
  </si>
  <si>
    <t>70 Garden Ct, Suite 300 Monterey, CA 93940</t>
  </si>
  <si>
    <t>831-641-7203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</si>
</sst>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6"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12"/>
      <color rgb="FF000000"/>
      <name val="Arial"/>
      <family val="2"/>
    </font>
    <font>
      <b/>
      <i/>
      <sz val="12"/>
      <color rgb="FF000000"/>
      <name val="Arial"/>
      <family val="2"/>
    </font>
    <font>
      <sz val="8"/>
      <name val="Arial"/>
      <family val="2"/>
    </font>
    <font>
      <u/>
      <sz val="8"/>
      <color theme="10"/>
      <name val="Arial"/>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4">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3"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4" fillId="0" borderId="2" applyNumberFormat="0" applyFill="0" applyAlignment="0" applyProtection="0"/>
    <xf numFmtId="10" fontId="5" fillId="4" borderId="3" applyNumberFormat="0" applyBorder="0" applyAlignment="0" applyProtection="0"/>
    <xf numFmtId="37" fontId="15" fillId="0" borderId="0"/>
    <xf numFmtId="164" fontId="16" fillId="0" borderId="0"/>
    <xf numFmtId="0" fontId="4" fillId="0" borderId="0"/>
    <xf numFmtId="0" fontId="19"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7"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xf numFmtId="43" fontId="34" fillId="0" borderId="0" applyFont="0" applyFill="0" applyBorder="0" applyAlignment="0" applyProtection="0"/>
    <xf numFmtId="0" fontId="35" fillId="0" borderId="0" applyNumberFormat="0" applyFill="0" applyBorder="0" applyAlignment="0" applyProtection="0"/>
  </cellStyleXfs>
  <cellXfs count="216">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8" borderId="15" xfId="18" applyFont="1" applyFill="1" applyBorder="1" applyAlignment="1">
      <alignment horizontal="right" vertical="top" wrapText="1"/>
    </xf>
    <xf numFmtId="0" fontId="6" fillId="8"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6" fillId="0" borderId="17" xfId="18" applyFont="1" applyBorder="1" applyAlignment="1">
      <alignment vertical="top" wrapText="1"/>
    </xf>
    <xf numFmtId="0" fontId="8" fillId="0" borderId="14" xfId="18" applyFont="1" applyBorder="1" applyAlignment="1">
      <alignment horizontal="right" vertical="top" wrapText="1"/>
    </xf>
    <xf numFmtId="0" fontId="6" fillId="0" borderId="20" xfId="18" applyFont="1" applyBorder="1" applyAlignment="1">
      <alignment vertical="top" wrapText="1"/>
    </xf>
    <xf numFmtId="0" fontId="6" fillId="0" borderId="14" xfId="18" applyFont="1" applyBorder="1" applyAlignment="1">
      <alignmen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6" fillId="0" borderId="16" xfId="18" applyFont="1" applyBorder="1" applyAlignment="1">
      <alignment vertical="top" wrapText="1"/>
    </xf>
    <xf numFmtId="0" fontId="6" fillId="0" borderId="15" xfId="18" applyFont="1" applyBorder="1" applyAlignment="1">
      <alignment vertical="top" wrapText="1"/>
    </xf>
    <xf numFmtId="0" fontId="12" fillId="0" borderId="8" xfId="18" applyFont="1" applyBorder="1" applyAlignment="1">
      <alignment horizontal="right" vertical="center" wrapText="1"/>
    </xf>
    <xf numFmtId="0" fontId="6" fillId="0" borderId="26" xfId="18" applyFont="1" applyBorder="1" applyAlignment="1">
      <alignment vertical="top" wrapText="1"/>
    </xf>
    <xf numFmtId="0" fontId="6" fillId="0" borderId="8" xfId="18" applyFont="1" applyBorder="1" applyAlignment="1">
      <alignment vertical="top" wrapText="1"/>
    </xf>
    <xf numFmtId="0" fontId="8" fillId="8"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21" xfId="0" applyBorder="1"/>
    <xf numFmtId="0" fontId="0" fillId="0" borderId="24" xfId="0" applyBorder="1"/>
    <xf numFmtId="0" fontId="0" fillId="0" borderId="36" xfId="0" applyBorder="1"/>
    <xf numFmtId="0" fontId="2" fillId="0" borderId="36" xfId="18" applyFont="1" applyBorder="1" applyAlignment="1">
      <alignment horizontal="center"/>
    </xf>
    <xf numFmtId="0" fontId="2" fillId="0" borderId="36" xfId="0" applyFont="1" applyBorder="1"/>
    <xf numFmtId="0" fontId="6" fillId="0" borderId="6" xfId="18" applyFont="1" applyBorder="1" applyAlignment="1">
      <alignment vertical="top" wrapText="1"/>
    </xf>
    <xf numFmtId="0" fontId="6" fillId="0" borderId="34" xfId="18" applyFont="1" applyBorder="1" applyAlignment="1">
      <alignment vertical="top" wrapText="1"/>
    </xf>
    <xf numFmtId="0" fontId="6" fillId="0" borderId="31" xfId="18" applyFont="1" applyBorder="1" applyAlignment="1">
      <alignment vertical="top" wrapText="1"/>
    </xf>
    <xf numFmtId="0" fontId="23" fillId="0" borderId="30" xfId="0" applyFont="1" applyBorder="1"/>
    <xf numFmtId="0" fontId="9" fillId="0" borderId="21" xfId="0" applyFont="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8" fillId="0" borderId="8" xfId="18" applyFont="1" applyBorder="1" applyAlignment="1">
      <alignment horizontal="center" vertical="center" wrapText="1"/>
    </xf>
    <xf numFmtId="0" fontId="6" fillId="8" borderId="11" xfId="18" applyFont="1" applyFill="1" applyBorder="1" applyAlignment="1">
      <alignment vertical="top" wrapText="1"/>
    </xf>
    <xf numFmtId="0" fontId="6" fillId="8" borderId="8" xfId="18" applyFont="1" applyFill="1" applyBorder="1" applyAlignment="1">
      <alignment vertical="top" wrapText="1"/>
    </xf>
    <xf numFmtId="6" fontId="3" fillId="0" borderId="6" xfId="21" applyNumberFormat="1" applyFont="1" applyBorder="1"/>
    <xf numFmtId="0" fontId="3" fillId="0" borderId="6" xfId="0" applyFont="1" applyBorder="1"/>
    <xf numFmtId="0" fontId="20"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2"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1"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7" fillId="0" borderId="25" xfId="18" applyFont="1" applyBorder="1"/>
    <xf numFmtId="0" fontId="8" fillId="0" borderId="18" xfId="18" applyFont="1" applyBorder="1" applyAlignment="1">
      <alignment horizontal="center" vertical="center" wrapText="1"/>
    </xf>
    <xf numFmtId="0" fontId="28"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8" fillId="0" borderId="25" xfId="18" applyFont="1" applyBorder="1" applyAlignment="1">
      <alignment vertical="top" shrinkToFit="1"/>
    </xf>
    <xf numFmtId="0" fontId="28" fillId="3" borderId="9" xfId="18" applyFont="1" applyFill="1" applyBorder="1" applyAlignment="1">
      <alignment vertical="top" wrapText="1"/>
    </xf>
    <xf numFmtId="0" fontId="6" fillId="3" borderId="0" xfId="18" applyFont="1" applyFill="1" applyAlignment="1">
      <alignment vertical="top" wrapText="1"/>
    </xf>
    <xf numFmtId="0" fontId="6" fillId="3" borderId="7" xfId="18" applyFont="1" applyFill="1" applyBorder="1" applyAlignment="1">
      <alignment vertical="top" wrapText="1"/>
    </xf>
    <xf numFmtId="0" fontId="28" fillId="0" borderId="12" xfId="18" applyFont="1" applyBorder="1" applyAlignment="1">
      <alignment horizontal="right" vertical="top" wrapText="1"/>
    </xf>
    <xf numFmtId="0" fontId="6" fillId="0" borderId="40" xfId="18" applyFont="1" applyBorder="1" applyAlignment="1">
      <alignment vertical="top" wrapText="1"/>
    </xf>
    <xf numFmtId="0" fontId="6" fillId="0" borderId="27" xfId="18" applyFont="1" applyBorder="1" applyAlignment="1">
      <alignment vertical="top" wrapText="1"/>
    </xf>
    <xf numFmtId="0" fontId="28" fillId="0" borderId="16" xfId="18" applyFont="1" applyBorder="1" applyAlignment="1">
      <alignment horizontal="right" vertical="top" wrapText="1"/>
    </xf>
    <xf numFmtId="0" fontId="6" fillId="0" borderId="3" xfId="18" applyFont="1" applyBorder="1" applyAlignment="1">
      <alignment vertical="top" wrapText="1"/>
    </xf>
    <xf numFmtId="0" fontId="6" fillId="0" borderId="28" xfId="18" applyFont="1" applyBorder="1" applyAlignment="1">
      <alignment vertical="top" wrapText="1"/>
    </xf>
    <xf numFmtId="0" fontId="28" fillId="0" borderId="15" xfId="18" applyFont="1" applyBorder="1" applyAlignment="1">
      <alignment horizontal="right" vertical="top" wrapText="1"/>
    </xf>
    <xf numFmtId="0" fontId="6" fillId="0" borderId="39" xfId="18" applyFont="1" applyBorder="1" applyAlignment="1">
      <alignment vertical="top" wrapText="1"/>
    </xf>
    <xf numFmtId="0" fontId="6"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28" fillId="3" borderId="8" xfId="18" applyFont="1" applyFill="1" applyBorder="1" applyAlignment="1">
      <alignment vertical="top" wrapText="1"/>
    </xf>
    <xf numFmtId="0" fontId="6" fillId="0" borderId="42" xfId="18" applyFont="1" applyBorder="1" applyAlignment="1">
      <alignment vertical="top" wrapText="1"/>
    </xf>
    <xf numFmtId="0" fontId="6" fillId="0" borderId="43" xfId="18" applyFont="1" applyBorder="1" applyAlignment="1">
      <alignment vertical="top" wrapText="1"/>
    </xf>
    <xf numFmtId="0" fontId="6" fillId="0" borderId="5" xfId="18" applyFont="1" applyBorder="1" applyAlignment="1">
      <alignment vertical="top" wrapText="1"/>
    </xf>
    <xf numFmtId="0" fontId="6" fillId="0" borderId="44" xfId="18" applyFont="1" applyBorder="1" applyAlignment="1">
      <alignment vertical="top" wrapText="1"/>
    </xf>
    <xf numFmtId="0" fontId="6" fillId="0" borderId="45" xfId="18" applyFont="1" applyBorder="1" applyAlignment="1">
      <alignment vertical="top" wrapText="1"/>
    </xf>
    <xf numFmtId="0" fontId="6" fillId="0" borderId="46" xfId="18" applyFont="1" applyBorder="1" applyAlignment="1">
      <alignment vertical="top" wrapText="1"/>
    </xf>
    <xf numFmtId="0" fontId="8" fillId="0" borderId="47" xfId="18" applyFont="1" applyBorder="1" applyAlignment="1">
      <alignment vertical="top" wrapText="1"/>
    </xf>
    <xf numFmtId="0" fontId="8" fillId="0" borderId="31" xfId="18" applyFont="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29" fillId="13" borderId="3" xfId="28" applyFont="1" applyFill="1" applyBorder="1" applyAlignment="1">
      <alignment horizontal="center" vertical="top" wrapText="1"/>
    </xf>
    <xf numFmtId="0" fontId="29"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0" fillId="13" borderId="5" xfId="18" applyFont="1" applyFill="1" applyBorder="1" applyAlignment="1" applyProtection="1">
      <alignment horizontal="center" vertical="top" wrapText="1"/>
      <protection locked="0"/>
    </xf>
    <xf numFmtId="0" fontId="30" fillId="13" borderId="3" xfId="18" applyFont="1" applyFill="1" applyBorder="1" applyAlignment="1" applyProtection="1">
      <alignment horizontal="center" vertical="top" wrapText="1"/>
      <protection locked="0"/>
    </xf>
    <xf numFmtId="0" fontId="31"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4" fillId="0" borderId="6" xfId="0" applyFont="1" applyBorder="1"/>
    <xf numFmtId="0" fontId="4" fillId="0" borderId="25" xfId="0" applyFont="1" applyBorder="1"/>
    <xf numFmtId="0" fontId="4" fillId="0" borderId="0" xfId="0" applyFont="1"/>
    <xf numFmtId="0" fontId="3" fillId="0" borderId="8" xfId="18" applyFont="1" applyBorder="1"/>
    <xf numFmtId="0" fontId="8" fillId="0" borderId="30" xfId="18" applyFont="1" applyBorder="1" applyAlignment="1">
      <alignment horizontal="left" vertical="top" shrinkToFit="1"/>
    </xf>
    <xf numFmtId="0" fontId="2" fillId="13" borderId="7" xfId="20" applyFill="1" applyBorder="1"/>
    <xf numFmtId="0" fontId="8" fillId="0" borderId="9" xfId="18" applyFont="1" applyBorder="1" applyAlignment="1">
      <alignment horizontal="left" vertical="top" wrapText="1"/>
    </xf>
    <xf numFmtId="0" fontId="8" fillId="0" borderId="10" xfId="18" applyFont="1" applyBorder="1" applyAlignment="1">
      <alignment horizontal="left" vertical="top" wrapText="1"/>
    </xf>
    <xf numFmtId="0" fontId="8" fillId="0" borderId="11" xfId="18" applyFont="1" applyBorder="1" applyAlignment="1">
      <alignment horizontal="left" vertical="top" wrapText="1"/>
    </xf>
    <xf numFmtId="0" fontId="6" fillId="13" borderId="6" xfId="20" applyFont="1" applyFill="1" applyBorder="1" applyAlignment="1">
      <alignment vertical="top" wrapText="1"/>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12" fillId="13" borderId="6" xfId="20" applyFont="1" applyFill="1" applyBorder="1" applyAlignment="1">
      <alignment horizontal="center" vertical="top"/>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3" fillId="0" borderId="0" xfId="18" applyFont="1" applyAlignment="1">
      <alignment horizontal="center"/>
    </xf>
    <xf numFmtId="171" fontId="4" fillId="13" borderId="3" xfId="32" applyNumberFormat="1" applyFont="1" applyFill="1" applyBorder="1" applyAlignment="1" applyProtection="1">
      <alignment vertical="top" wrapText="1"/>
      <protection locked="0"/>
    </xf>
    <xf numFmtId="43" fontId="1" fillId="13" borderId="0" xfId="28" applyNumberFormat="1" applyFill="1"/>
    <xf numFmtId="0" fontId="6" fillId="13" borderId="6" xfId="20" applyFont="1" applyFill="1" applyBorder="1" applyAlignment="1">
      <alignment vertical="top" wrapText="1"/>
    </xf>
    <xf numFmtId="0" fontId="6" fillId="13" borderId="7" xfId="20" applyFont="1" applyFill="1" applyBorder="1" applyAlignment="1">
      <alignment vertical="top" wrapText="1"/>
    </xf>
    <xf numFmtId="0" fontId="8" fillId="13" borderId="6" xfId="20" applyFont="1" applyFill="1" applyBorder="1" applyAlignment="1">
      <alignment vertical="top" wrapText="1"/>
    </xf>
    <xf numFmtId="0" fontId="8" fillId="13" borderId="7" xfId="20" applyFont="1" applyFill="1" applyBorder="1" applyAlignment="1">
      <alignment vertical="top" wrapText="1"/>
    </xf>
    <xf numFmtId="0" fontId="32" fillId="13" borderId="6" xfId="20" applyFont="1" applyFill="1" applyBorder="1" applyAlignment="1">
      <alignment vertical="top" wrapText="1"/>
    </xf>
    <xf numFmtId="0" fontId="32" fillId="13" borderId="7"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8" fillId="13" borderId="30" xfId="20" applyFont="1" applyFill="1" applyBorder="1" applyAlignment="1">
      <alignment horizontal="center" vertical="top"/>
    </xf>
    <xf numFmtId="0" fontId="18"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5" fillId="13" borderId="49" xfId="28" applyFont="1" applyFill="1" applyBorder="1" applyAlignment="1">
      <alignment horizontal="center" wrapText="1"/>
    </xf>
    <xf numFmtId="0" fontId="25" fillId="13" borderId="50" xfId="28" applyFont="1" applyFill="1" applyBorder="1" applyAlignment="1">
      <alignment horizontal="center" wrapText="1"/>
    </xf>
    <xf numFmtId="0" fontId="25" fillId="13" borderId="5" xfId="28" applyFont="1" applyFill="1" applyBorder="1" applyAlignment="1">
      <alignment horizontal="center" wrapText="1"/>
    </xf>
    <xf numFmtId="0" fontId="25" fillId="13" borderId="3" xfId="28" applyFont="1" applyFill="1" applyBorder="1" applyAlignment="1">
      <alignment horizontal="center" wrapText="1"/>
    </xf>
    <xf numFmtId="0" fontId="11" fillId="7" borderId="0" xfId="0" applyFont="1" applyFill="1" applyAlignment="1">
      <alignment horizontal="center"/>
    </xf>
    <xf numFmtId="0" fontId="24" fillId="11" borderId="0" xfId="18" applyFont="1" applyFill="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26" fillId="11" borderId="30" xfId="18" applyFont="1" applyFill="1" applyBorder="1" applyAlignment="1">
      <alignment horizontal="center" vertical="top" wrapText="1"/>
    </xf>
    <xf numFmtId="0" fontId="26"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xf numFmtId="0" fontId="0" fillId="0" borderId="0" xfId="0" applyAlignment="1">
      <alignment horizontal="center"/>
    </xf>
    <xf numFmtId="0" fontId="35" fillId="0" borderId="24" xfId="33" applyBorder="1" applyAlignment="1">
      <alignment horizontal="center"/>
    </xf>
  </cellXfs>
  <cellStyles count="34">
    <cellStyle name="Actual Date" xfId="1" xr:uid="{00000000-0005-0000-0000-000000000000}"/>
    <cellStyle name="Comma" xfId="32" builtinId="3"/>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3"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twalling@3ce.org"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zoomScale="70" zoomScaleNormal="70" workbookViewId="0">
      <selection activeCell="D10" sqref="D10"/>
    </sheetView>
  </sheetViews>
  <sheetFormatPr defaultColWidth="8.6640625" defaultRowHeight="11.25" x14ac:dyDescent="0.2"/>
  <cols>
    <col min="1" max="1" width="56.1640625" style="69" bestFit="1" customWidth="1"/>
    <col min="2" max="2" width="63.6640625" style="69" customWidth="1"/>
    <col min="3" max="16384" width="8.6640625" style="69"/>
  </cols>
  <sheetData>
    <row r="1" spans="1:2" s="68" customFormat="1" ht="20.25" x14ac:dyDescent="0.3">
      <c r="A1" s="181" t="s">
        <v>0</v>
      </c>
      <c r="B1" s="182"/>
    </row>
    <row r="2" spans="1:2" ht="18" x14ac:dyDescent="0.2">
      <c r="A2" s="183"/>
      <c r="B2" s="184"/>
    </row>
    <row r="3" spans="1:2" ht="18" x14ac:dyDescent="0.2">
      <c r="A3" s="183" t="s">
        <v>1</v>
      </c>
      <c r="B3" s="184"/>
    </row>
    <row r="4" spans="1:2" ht="18" x14ac:dyDescent="0.2">
      <c r="A4" s="183" t="s">
        <v>2</v>
      </c>
      <c r="B4" s="184"/>
    </row>
    <row r="5" spans="1:2" ht="18" x14ac:dyDescent="0.2">
      <c r="A5" s="183" t="s">
        <v>3</v>
      </c>
      <c r="B5" s="184"/>
    </row>
    <row r="6" spans="1:2" ht="18" x14ac:dyDescent="0.2">
      <c r="A6" s="161"/>
      <c r="B6" s="153"/>
    </row>
    <row r="7" spans="1:2" ht="185.25" customHeight="1" x14ac:dyDescent="0.2">
      <c r="A7" s="171" t="s">
        <v>4</v>
      </c>
      <c r="B7" s="172"/>
    </row>
    <row r="8" spans="1:2" ht="18.75" customHeight="1" x14ac:dyDescent="0.2">
      <c r="A8" s="157"/>
      <c r="B8" s="153"/>
    </row>
    <row r="9" spans="1:2" ht="15.75" x14ac:dyDescent="0.2">
      <c r="A9" s="158" t="s">
        <v>5</v>
      </c>
      <c r="B9" s="153"/>
    </row>
    <row r="10" spans="1:2" ht="84" customHeight="1" x14ac:dyDescent="0.2">
      <c r="A10" s="171" t="s">
        <v>6</v>
      </c>
      <c r="B10" s="172"/>
    </row>
    <row r="11" spans="1:2" ht="16.5" customHeight="1" x14ac:dyDescent="0.2">
      <c r="A11" s="157"/>
      <c r="B11" s="153"/>
    </row>
    <row r="12" spans="1:2" ht="17.25" customHeight="1" x14ac:dyDescent="0.2">
      <c r="A12" s="173" t="s">
        <v>7</v>
      </c>
      <c r="B12" s="174"/>
    </row>
    <row r="13" spans="1:2" ht="127.5" customHeight="1" x14ac:dyDescent="0.2">
      <c r="A13" s="175" t="s">
        <v>8</v>
      </c>
      <c r="B13" s="176"/>
    </row>
    <row r="14" spans="1:2" ht="17.25" customHeight="1" x14ac:dyDescent="0.2">
      <c r="A14" s="157"/>
      <c r="B14" s="153"/>
    </row>
    <row r="15" spans="1:2" ht="15.75" x14ac:dyDescent="0.2">
      <c r="A15" s="158" t="s">
        <v>9</v>
      </c>
      <c r="B15" s="153"/>
    </row>
    <row r="16" spans="1:2" ht="46.5" customHeight="1" x14ac:dyDescent="0.2">
      <c r="A16" s="177" t="s">
        <v>10</v>
      </c>
      <c r="B16" s="178"/>
    </row>
    <row r="17" spans="1:2" ht="15.75" customHeight="1" x14ac:dyDescent="0.2">
      <c r="A17" s="159"/>
      <c r="B17" s="160"/>
    </row>
    <row r="18" spans="1:2" ht="24.75" customHeight="1" x14ac:dyDescent="0.2">
      <c r="A18" s="70" t="s">
        <v>11</v>
      </c>
      <c r="B18" s="153"/>
    </row>
    <row r="19" spans="1:2" s="73" customFormat="1" ht="23.25" customHeight="1" x14ac:dyDescent="0.2">
      <c r="A19" s="71" t="s">
        <v>12</v>
      </c>
      <c r="B19" s="72">
        <v>45824</v>
      </c>
    </row>
    <row r="20" spans="1:2" s="74" customFormat="1" ht="23.25" customHeight="1" x14ac:dyDescent="0.2">
      <c r="A20" s="71" t="s">
        <v>13</v>
      </c>
      <c r="B20" s="72">
        <v>45852</v>
      </c>
    </row>
    <row r="21" spans="1:2" ht="33.75" customHeight="1" x14ac:dyDescent="0.2">
      <c r="A21" s="179" t="s">
        <v>14</v>
      </c>
      <c r="B21" s="180"/>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tabSelected="1" zoomScaleNormal="100" workbookViewId="0">
      <selection activeCell="B3" sqref="B3"/>
    </sheetView>
  </sheetViews>
  <sheetFormatPr defaultColWidth="8.6640625" defaultRowHeight="11.25" x14ac:dyDescent="0.2"/>
  <cols>
    <col min="1" max="1" width="45.5" customWidth="1"/>
    <col min="2" max="2" width="108.1640625" customWidth="1"/>
  </cols>
  <sheetData>
    <row r="1" spans="1:3" ht="18" x14ac:dyDescent="0.25">
      <c r="A1" s="50" t="s">
        <v>15</v>
      </c>
      <c r="B1" s="51"/>
      <c r="C1" s="42"/>
    </row>
    <row r="2" spans="1:3" ht="17.25" customHeight="1" x14ac:dyDescent="0.2">
      <c r="A2" s="66" t="s">
        <v>16</v>
      </c>
      <c r="B2" s="41" t="s">
        <v>127</v>
      </c>
    </row>
    <row r="3" spans="1:3" ht="12.75" x14ac:dyDescent="0.2">
      <c r="A3" s="67" t="s">
        <v>17</v>
      </c>
      <c r="B3" s="40"/>
    </row>
    <row r="4" spans="1:3" ht="15" customHeight="1" x14ac:dyDescent="0.2">
      <c r="A4" s="67" t="s">
        <v>18</v>
      </c>
      <c r="B4" s="214" t="s">
        <v>130</v>
      </c>
    </row>
    <row r="5" spans="1:3" ht="12.75" x14ac:dyDescent="0.2">
      <c r="A5" s="148"/>
      <c r="B5" s="214" t="s">
        <v>131</v>
      </c>
    </row>
    <row r="6" spans="1:3" ht="12.75" x14ac:dyDescent="0.2">
      <c r="A6" s="148"/>
      <c r="B6" s="214" t="s">
        <v>132</v>
      </c>
    </row>
    <row r="7" spans="1:3" ht="13.5" thickBot="1" x14ac:dyDescent="0.25">
      <c r="A7" s="149"/>
      <c r="B7" s="215" t="s">
        <v>129</v>
      </c>
      <c r="C7" s="43"/>
    </row>
    <row r="8" spans="1:3" ht="12.75" x14ac:dyDescent="0.2">
      <c r="A8" s="150"/>
      <c r="B8" s="40"/>
    </row>
    <row r="11" spans="1:3" x14ac:dyDescent="0.2">
      <c r="C11" s="39" t="s">
        <v>19</v>
      </c>
    </row>
    <row r="12" spans="1:3" x14ac:dyDescent="0.2">
      <c r="A12" s="46" t="s">
        <v>20</v>
      </c>
      <c r="B12" s="46" t="s">
        <v>21</v>
      </c>
      <c r="C12" s="45" t="s">
        <v>22</v>
      </c>
    </row>
    <row r="13" spans="1:3" x14ac:dyDescent="0.2">
      <c r="A13" s="46" t="s">
        <v>23</v>
      </c>
      <c r="B13" s="44" t="s">
        <v>24</v>
      </c>
      <c r="C13" s="45" t="s">
        <v>22</v>
      </c>
    </row>
    <row r="14" spans="1:3" x14ac:dyDescent="0.2">
      <c r="A14" s="46" t="s">
        <v>25</v>
      </c>
      <c r="B14" s="44" t="str">
        <f>'Form 3'!B4:T4</f>
        <v>INCREMENTAL DEMAND MODIFIER IMPACTS</v>
      </c>
      <c r="C14" s="45" t="s">
        <v>26</v>
      </c>
    </row>
    <row r="15" spans="1:3" x14ac:dyDescent="0.2">
      <c r="A15" s="44" t="s">
        <v>27</v>
      </c>
      <c r="B15" s="44" t="s">
        <v>28</v>
      </c>
      <c r="C15" s="45" t="s">
        <v>22</v>
      </c>
    </row>
    <row r="16" spans="1:3" x14ac:dyDescent="0.2">
      <c r="A16" s="46" t="s">
        <v>29</v>
      </c>
      <c r="B16" s="46" t="s">
        <v>30</v>
      </c>
      <c r="C16" s="45"/>
    </row>
    <row r="17" spans="1:3" x14ac:dyDescent="0.2">
      <c r="A17" s="46" t="s">
        <v>31</v>
      </c>
      <c r="B17" s="46" t="s">
        <v>32</v>
      </c>
      <c r="C17" s="45"/>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display="mailto:twalling@3ce.org" xr:uid="{BEC31A66-4AD5-4303-9818-AA3AC5DCD7A0}"/>
  </hyperlinks>
  <printOptions horizontalCentered="1"/>
  <pageMargins left="0.25" right="0.25" top="1" bottom="1" header="0.5" footer="0.5"/>
  <pageSetup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Normal="100" workbookViewId="0">
      <selection activeCell="C18" sqref="C18"/>
    </sheetView>
  </sheetViews>
  <sheetFormatPr defaultColWidth="8.6640625" defaultRowHeight="11.25" x14ac:dyDescent="0.2"/>
  <cols>
    <col min="1" max="1" width="1.6640625" style="69" customWidth="1"/>
    <col min="2" max="2" width="6" style="69" bestFit="1" customWidth="1"/>
    <col min="3" max="10" width="15.6640625" style="69" customWidth="1"/>
    <col min="11" max="11" width="6.6640625" style="69" customWidth="1"/>
    <col min="12" max="16384" width="8.6640625" style="69"/>
  </cols>
  <sheetData>
    <row r="1" spans="2:10" s="75" customFormat="1" ht="15.75" x14ac:dyDescent="0.25">
      <c r="B1" s="185" t="s">
        <v>33</v>
      </c>
      <c r="C1" s="185"/>
      <c r="D1" s="185"/>
      <c r="E1" s="185"/>
      <c r="F1" s="185"/>
      <c r="G1" s="185"/>
      <c r="H1" s="185"/>
      <c r="I1" s="185"/>
      <c r="J1" s="185"/>
    </row>
    <row r="2" spans="2:10" s="76" customFormat="1" ht="15.75" x14ac:dyDescent="0.25">
      <c r="B2" s="186" t="str">
        <f>'FormsList&amp;FilerInfo'!B2</f>
        <v>Central Coast Community Energy</v>
      </c>
      <c r="C2" s="187"/>
      <c r="D2" s="187"/>
      <c r="E2" s="187"/>
      <c r="F2" s="187"/>
      <c r="G2" s="187"/>
      <c r="H2" s="187"/>
      <c r="I2" s="187"/>
      <c r="J2" s="187"/>
    </row>
    <row r="3" spans="2:10" s="76" customFormat="1" ht="12.75" x14ac:dyDescent="0.2">
      <c r="B3" s="188"/>
      <c r="C3" s="188"/>
      <c r="D3" s="188"/>
      <c r="E3" s="188"/>
      <c r="F3" s="188"/>
      <c r="G3" s="188"/>
      <c r="H3" s="188"/>
      <c r="I3" s="188"/>
      <c r="J3" s="188"/>
    </row>
    <row r="4" spans="2:10" s="75" customFormat="1" ht="20.100000000000001" customHeight="1" x14ac:dyDescent="0.2">
      <c r="B4" s="189" t="s">
        <v>21</v>
      </c>
      <c r="C4" s="189"/>
      <c r="D4" s="189"/>
      <c r="E4" s="189"/>
      <c r="F4" s="189"/>
      <c r="G4" s="189"/>
      <c r="H4" s="189"/>
      <c r="I4" s="189"/>
      <c r="J4" s="189"/>
    </row>
    <row r="5" spans="2:10" s="76" customFormat="1" ht="12.75" x14ac:dyDescent="0.2">
      <c r="B5" s="190" t="s">
        <v>34</v>
      </c>
      <c r="C5" s="190"/>
      <c r="D5" s="190"/>
      <c r="E5" s="190"/>
      <c r="F5" s="190"/>
      <c r="G5" s="190"/>
      <c r="H5" s="190"/>
      <c r="I5" s="190"/>
      <c r="J5" s="190"/>
    </row>
    <row r="6" spans="2:10" s="75" customFormat="1" ht="15.75" x14ac:dyDescent="0.2">
      <c r="B6" s="164"/>
      <c r="C6" s="164"/>
      <c r="D6" s="164"/>
      <c r="E6" s="164"/>
      <c r="F6" s="164"/>
      <c r="G6" s="164"/>
      <c r="H6" s="164"/>
      <c r="I6" s="164"/>
      <c r="J6" s="164"/>
    </row>
    <row r="7" spans="2:10" ht="18.75" customHeight="1" x14ac:dyDescent="0.2">
      <c r="E7" s="77" t="s">
        <v>35</v>
      </c>
    </row>
    <row r="8" spans="2:10" ht="22.5" x14ac:dyDescent="0.2">
      <c r="B8" s="78" t="s">
        <v>36</v>
      </c>
      <c r="C8" s="79" t="s">
        <v>37</v>
      </c>
      <c r="D8" s="79" t="s">
        <v>38</v>
      </c>
      <c r="E8" s="79" t="s">
        <v>39</v>
      </c>
      <c r="F8" s="79" t="s">
        <v>40</v>
      </c>
      <c r="G8" s="79" t="s">
        <v>41</v>
      </c>
      <c r="H8" s="80" t="s">
        <v>42</v>
      </c>
      <c r="I8" s="80" t="s">
        <v>43</v>
      </c>
      <c r="J8" s="81" t="s">
        <v>44</v>
      </c>
    </row>
    <row r="9" spans="2:10" x14ac:dyDescent="0.2">
      <c r="B9" s="82">
        <v>2023</v>
      </c>
      <c r="C9" s="83">
        <v>1774.4721199639041</v>
      </c>
      <c r="D9" s="83">
        <v>2252.5767252377591</v>
      </c>
      <c r="E9" s="83"/>
      <c r="F9" s="83">
        <v>762.5137110549955</v>
      </c>
      <c r="G9" s="83"/>
      <c r="H9" s="83">
        <v>15.03685089932492</v>
      </c>
      <c r="I9" s="83">
        <v>3.0753772085283777</v>
      </c>
      <c r="J9" s="83">
        <f t="shared" ref="J9:J22" si="0">SUM(C9:I9)</f>
        <v>4807.6747843645126</v>
      </c>
    </row>
    <row r="10" spans="2:10" x14ac:dyDescent="0.2">
      <c r="B10" s="82">
        <v>2024</v>
      </c>
      <c r="C10" s="83">
        <v>1734.0837279225975</v>
      </c>
      <c r="D10" s="83">
        <v>2208.7192643488734</v>
      </c>
      <c r="E10" s="83"/>
      <c r="F10" s="83">
        <v>760.56438700706485</v>
      </c>
      <c r="G10" s="83"/>
      <c r="H10" s="83">
        <v>15.109643263378373</v>
      </c>
      <c r="I10" s="83">
        <v>3.1246902479860315</v>
      </c>
      <c r="J10" s="83">
        <f t="shared" si="0"/>
        <v>4721.6017127899004</v>
      </c>
    </row>
    <row r="11" spans="2:10" x14ac:dyDescent="0.2">
      <c r="B11" s="82">
        <v>2025</v>
      </c>
      <c r="C11" s="84">
        <v>2011.4355737598428</v>
      </c>
      <c r="D11" s="84">
        <v>2651.401996898257</v>
      </c>
      <c r="E11" s="84"/>
      <c r="F11" s="84">
        <v>922.38023937506887</v>
      </c>
      <c r="G11" s="84"/>
      <c r="H11" s="84">
        <v>17.375010843105567</v>
      </c>
      <c r="I11" s="84">
        <v>3.5172297595882807</v>
      </c>
      <c r="J11" s="84">
        <f t="shared" si="0"/>
        <v>5606.1100506358634</v>
      </c>
    </row>
    <row r="12" spans="2:10" x14ac:dyDescent="0.2">
      <c r="B12" s="82">
        <v>2026</v>
      </c>
      <c r="C12" s="84">
        <v>2024.9938074765282</v>
      </c>
      <c r="D12" s="84">
        <v>2658.6929012811361</v>
      </c>
      <c r="E12" s="84"/>
      <c r="F12" s="84">
        <v>922.05110333160792</v>
      </c>
      <c r="G12" s="84"/>
      <c r="H12" s="84">
        <v>17.36105278196354</v>
      </c>
      <c r="I12" s="84">
        <v>3.5146591241415401</v>
      </c>
      <c r="J12" s="84">
        <f t="shared" si="0"/>
        <v>5626.6135239953783</v>
      </c>
    </row>
    <row r="13" spans="2:10" x14ac:dyDescent="0.2">
      <c r="B13" s="82">
        <v>2027</v>
      </c>
      <c r="C13" s="84">
        <v>2045.9552648020747</v>
      </c>
      <c r="D13" s="84">
        <v>2667.4813098140976</v>
      </c>
      <c r="E13" s="84"/>
      <c r="F13" s="84">
        <v>921.72911089125557</v>
      </c>
      <c r="G13" s="84"/>
      <c r="H13" s="84">
        <v>17.354707893390998</v>
      </c>
      <c r="I13" s="84">
        <v>3.5134840920922481</v>
      </c>
      <c r="J13" s="84">
        <f t="shared" si="0"/>
        <v>5656.0338774929105</v>
      </c>
    </row>
    <row r="14" spans="2:10" x14ac:dyDescent="0.2">
      <c r="B14" s="82">
        <v>2028</v>
      </c>
      <c r="C14" s="84">
        <v>2077.6225848565473</v>
      </c>
      <c r="D14" s="84">
        <v>2676.7820153857965</v>
      </c>
      <c r="E14" s="84"/>
      <c r="F14" s="84">
        <v>921.43591257783783</v>
      </c>
      <c r="G14" s="84"/>
      <c r="H14" s="84">
        <v>17.352257695994222</v>
      </c>
      <c r="I14" s="84">
        <v>3.512705417775229</v>
      </c>
      <c r="J14" s="84">
        <f t="shared" si="0"/>
        <v>5696.7054759339508</v>
      </c>
    </row>
    <row r="15" spans="2:10" x14ac:dyDescent="0.2">
      <c r="B15" s="82">
        <v>2029</v>
      </c>
      <c r="C15" s="84">
        <v>2111.7933709629074</v>
      </c>
      <c r="D15" s="84">
        <v>2684.7055032249718</v>
      </c>
      <c r="E15" s="84"/>
      <c r="F15" s="84">
        <v>920.84245825414041</v>
      </c>
      <c r="G15" s="84"/>
      <c r="H15" s="84">
        <v>17.339109707461532</v>
      </c>
      <c r="I15" s="84">
        <v>3.5106382824846727</v>
      </c>
      <c r="J15" s="84">
        <f t="shared" si="0"/>
        <v>5738.191080431965</v>
      </c>
    </row>
    <row r="16" spans="2:10" x14ac:dyDescent="0.2">
      <c r="B16" s="82">
        <v>2030</v>
      </c>
      <c r="C16" s="84">
        <v>2156.4762178158885</v>
      </c>
      <c r="D16" s="84">
        <v>2693.2169515697037</v>
      </c>
      <c r="E16" s="84"/>
      <c r="F16" s="84">
        <v>920.53088025728391</v>
      </c>
      <c r="G16" s="84"/>
      <c r="H16" s="84">
        <v>17.3312470381187</v>
      </c>
      <c r="I16" s="84">
        <v>3.5091815631946264</v>
      </c>
      <c r="J16" s="84">
        <f t="shared" si="0"/>
        <v>5791.0644782441896</v>
      </c>
    </row>
    <row r="17" spans="2:10" x14ac:dyDescent="0.2">
      <c r="B17" s="82">
        <v>2031</v>
      </c>
      <c r="C17" s="84">
        <v>2211.523332224087</v>
      </c>
      <c r="D17" s="84">
        <v>2701.7133886460515</v>
      </c>
      <c r="E17" s="84"/>
      <c r="F17" s="84">
        <v>920.08789864114874</v>
      </c>
      <c r="G17" s="84"/>
      <c r="H17" s="84">
        <v>17.322390187063736</v>
      </c>
      <c r="I17" s="84">
        <v>3.5075546856032478</v>
      </c>
      <c r="J17" s="84">
        <f t="shared" si="0"/>
        <v>5854.1545643839536</v>
      </c>
    </row>
    <row r="18" spans="2:10" x14ac:dyDescent="0.2">
      <c r="B18" s="82">
        <v>2032</v>
      </c>
      <c r="C18" s="84">
        <v>2281.7905792488755</v>
      </c>
      <c r="D18" s="84">
        <v>2711.2945088672363</v>
      </c>
      <c r="E18" s="84"/>
      <c r="F18" s="84">
        <v>919.9078774137929</v>
      </c>
      <c r="G18" s="84"/>
      <c r="H18" s="84">
        <v>17.322144181965875</v>
      </c>
      <c r="I18" s="84">
        <v>3.5071719956644554</v>
      </c>
      <c r="J18" s="84">
        <f t="shared" si="0"/>
        <v>5933.8222817075339</v>
      </c>
    </row>
    <row r="19" spans="2:10" x14ac:dyDescent="0.2">
      <c r="B19" s="82">
        <v>2033</v>
      </c>
      <c r="C19" s="84">
        <v>2404.6948985993808</v>
      </c>
      <c r="D19" s="84">
        <v>2719.8196487174582</v>
      </c>
      <c r="E19" s="84"/>
      <c r="F19" s="84">
        <v>919.41964741962011</v>
      </c>
      <c r="G19" s="84"/>
      <c r="H19" s="84">
        <v>17.309785755893316</v>
      </c>
      <c r="I19" s="84">
        <v>3.5052426292788623</v>
      </c>
      <c r="J19" s="84">
        <f t="shared" si="0"/>
        <v>6064.7492231216311</v>
      </c>
    </row>
    <row r="20" spans="2:10" x14ac:dyDescent="0.2">
      <c r="B20" s="82">
        <v>2034</v>
      </c>
      <c r="C20" s="84">
        <v>2543.4855607904778</v>
      </c>
      <c r="D20" s="84">
        <v>2728.5947025527853</v>
      </c>
      <c r="E20" s="84"/>
      <c r="F20" s="84">
        <v>919.07729399545315</v>
      </c>
      <c r="G20" s="84"/>
      <c r="H20" s="84">
        <v>17.301248619344477</v>
      </c>
      <c r="I20" s="84">
        <v>3.5036581057922871</v>
      </c>
      <c r="J20" s="84">
        <f t="shared" si="0"/>
        <v>6211.9624640638531</v>
      </c>
    </row>
    <row r="21" spans="2:10" x14ac:dyDescent="0.2">
      <c r="B21" s="82">
        <v>2035</v>
      </c>
      <c r="C21" s="84">
        <v>2695.4577083472286</v>
      </c>
      <c r="D21" s="84">
        <v>2737.5802927199861</v>
      </c>
      <c r="E21" s="84"/>
      <c r="F21" s="84">
        <v>918.64680286505927</v>
      </c>
      <c r="G21" s="84"/>
      <c r="H21" s="84">
        <v>17.293662168918065</v>
      </c>
      <c r="I21" s="84">
        <v>3.5022847844797571</v>
      </c>
      <c r="J21" s="84">
        <f t="shared" si="0"/>
        <v>6372.4807508856711</v>
      </c>
    </row>
    <row r="22" spans="2:10" x14ac:dyDescent="0.2">
      <c r="B22" s="82">
        <v>2036</v>
      </c>
      <c r="C22" s="84">
        <v>2840.3017485792416</v>
      </c>
      <c r="D22" s="84">
        <v>2746.9761496825467</v>
      </c>
      <c r="E22" s="84"/>
      <c r="F22" s="84">
        <v>918.2884120989404</v>
      </c>
      <c r="G22" s="84"/>
      <c r="H22" s="84">
        <v>17.290023157758263</v>
      </c>
      <c r="I22" s="84">
        <v>3.501278825967225</v>
      </c>
      <c r="J22" s="84">
        <f t="shared" si="0"/>
        <v>6526.3576123444545</v>
      </c>
    </row>
  </sheetData>
  <mergeCells count="5">
    <mergeCell ref="B1:J1"/>
    <mergeCell ref="B2:J2"/>
    <mergeCell ref="B3:J3"/>
    <mergeCell ref="B4:J4"/>
    <mergeCell ref="B5:J5"/>
  </mergeCells>
  <printOptions horizontalCentered="1" gridLinesSet="0"/>
  <pageMargins left="0.25" right="0.25" top="0.75" bottom="0.75" header="0.5" footer="0.5"/>
  <pageSetup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zoomScaleNormal="100" workbookViewId="0">
      <selection activeCell="D14" sqref="D14"/>
    </sheetView>
  </sheetViews>
  <sheetFormatPr defaultColWidth="8.6640625" defaultRowHeight="11.25" x14ac:dyDescent="0.2"/>
  <cols>
    <col min="1" max="1" width="1.6640625" style="69" customWidth="1"/>
    <col min="2" max="2" width="10.1640625" style="69" customWidth="1"/>
    <col min="3" max="11" width="15.6640625" style="69" customWidth="1"/>
    <col min="12" max="16384" width="8.6640625" style="69"/>
  </cols>
  <sheetData>
    <row r="1" spans="2:11" s="75" customFormat="1" ht="15.75" x14ac:dyDescent="0.25">
      <c r="B1" s="185" t="s">
        <v>45</v>
      </c>
      <c r="C1" s="185"/>
      <c r="D1" s="185"/>
      <c r="E1" s="185"/>
      <c r="F1" s="185"/>
      <c r="G1" s="185"/>
      <c r="H1" s="185"/>
      <c r="I1" s="185"/>
      <c r="J1" s="185"/>
      <c r="K1" s="185"/>
    </row>
    <row r="2" spans="2:11" ht="15.75" x14ac:dyDescent="0.25">
      <c r="B2" s="186" t="str">
        <f>'FormsList&amp;FilerInfo'!B2</f>
        <v>Central Coast Community Energy</v>
      </c>
      <c r="C2" s="186"/>
      <c r="D2" s="186"/>
      <c r="E2" s="186"/>
      <c r="F2" s="186"/>
      <c r="G2" s="186"/>
      <c r="H2" s="186"/>
      <c r="I2" s="186"/>
      <c r="J2" s="186"/>
      <c r="K2" s="186"/>
    </row>
    <row r="3" spans="2:11" ht="12.75" x14ac:dyDescent="0.2">
      <c r="B3" s="163"/>
      <c r="C3" s="165"/>
      <c r="D3" s="165"/>
      <c r="E3" s="165"/>
      <c r="F3" s="165"/>
      <c r="G3" s="165"/>
      <c r="H3" s="165"/>
      <c r="I3" s="165"/>
      <c r="J3" s="165"/>
      <c r="K3" s="165"/>
    </row>
    <row r="4" spans="2:11" s="75" customFormat="1" ht="20.100000000000001" customHeight="1" x14ac:dyDescent="0.2">
      <c r="B4" s="191" t="s">
        <v>24</v>
      </c>
      <c r="C4" s="191"/>
      <c r="D4" s="191"/>
      <c r="E4" s="191"/>
      <c r="F4" s="191"/>
      <c r="G4" s="191"/>
      <c r="H4" s="191"/>
      <c r="I4" s="191"/>
      <c r="J4" s="191"/>
      <c r="K4" s="191"/>
    </row>
    <row r="5" spans="2:11" ht="12.75" x14ac:dyDescent="0.2">
      <c r="B5" s="188" t="s">
        <v>46</v>
      </c>
      <c r="C5" s="188"/>
      <c r="D5" s="188"/>
      <c r="E5" s="188"/>
      <c r="F5" s="188"/>
      <c r="G5" s="188"/>
      <c r="H5" s="188"/>
      <c r="I5" s="188"/>
      <c r="J5" s="188"/>
      <c r="K5" s="188"/>
    </row>
    <row r="6" spans="2:11" ht="20.100000000000001" customHeight="1" x14ac:dyDescent="0.25">
      <c r="B6" s="162"/>
      <c r="C6" s="162"/>
      <c r="D6" s="162"/>
      <c r="E6" s="162"/>
      <c r="F6" s="162"/>
      <c r="G6" s="162"/>
      <c r="H6" s="162"/>
      <c r="I6" s="162"/>
      <c r="J6" s="162"/>
      <c r="K6" s="162"/>
    </row>
    <row r="7" spans="2:11" ht="12.75" x14ac:dyDescent="0.2">
      <c r="B7" s="192" t="s">
        <v>47</v>
      </c>
      <c r="C7" s="192"/>
      <c r="D7" s="192"/>
      <c r="E7" s="192"/>
      <c r="F7" s="192"/>
      <c r="G7" s="192"/>
      <c r="H7" s="192"/>
      <c r="I7" s="192"/>
      <c r="J7" s="192"/>
      <c r="K7" s="192"/>
    </row>
    <row r="8" spans="2:11" ht="39" customHeight="1" x14ac:dyDescent="0.2">
      <c r="B8" s="85" t="s">
        <v>36</v>
      </c>
      <c r="C8" s="85" t="s">
        <v>37</v>
      </c>
      <c r="D8" s="85" t="s">
        <v>38</v>
      </c>
      <c r="E8" s="80" t="s">
        <v>39</v>
      </c>
      <c r="F8" s="80" t="s">
        <v>48</v>
      </c>
      <c r="G8" s="80" t="s">
        <v>41</v>
      </c>
      <c r="H8" s="80" t="s">
        <v>43</v>
      </c>
      <c r="I8" s="80" t="s">
        <v>49</v>
      </c>
      <c r="J8" s="80" t="s">
        <v>50</v>
      </c>
      <c r="K8" s="86" t="s">
        <v>51</v>
      </c>
    </row>
    <row r="9" spans="2:11" x14ac:dyDescent="0.2">
      <c r="B9" s="82">
        <v>2023</v>
      </c>
      <c r="C9" s="87">
        <v>298.04467005928456</v>
      </c>
      <c r="D9" s="87">
        <v>374.49979251064883</v>
      </c>
      <c r="E9" s="87"/>
      <c r="F9" s="87">
        <v>148.11211977390519</v>
      </c>
      <c r="G9" s="87"/>
      <c r="H9" s="87">
        <v>0.30262517532308048</v>
      </c>
      <c r="I9" s="87">
        <v>9.0225803831395432E-2</v>
      </c>
      <c r="J9" s="87">
        <v>71.179918313007079</v>
      </c>
      <c r="K9" s="83">
        <f t="shared" ref="K9:K22" si="0">SUM(C9:J9)</f>
        <v>892.22935163600005</v>
      </c>
    </row>
    <row r="10" spans="2:11" x14ac:dyDescent="0.2">
      <c r="B10" s="82">
        <v>2024</v>
      </c>
      <c r="C10" s="87">
        <v>334.604904362573</v>
      </c>
      <c r="D10" s="87">
        <v>330.25594491006717</v>
      </c>
      <c r="E10" s="87"/>
      <c r="F10" s="87">
        <v>156.23969166253133</v>
      </c>
      <c r="G10" s="87"/>
      <c r="H10" s="87">
        <v>0.3208202398234089</v>
      </c>
      <c r="I10" s="87">
        <v>0.10428550204237011</v>
      </c>
      <c r="J10" s="87">
        <v>71.662581631962894</v>
      </c>
      <c r="K10" s="83">
        <f t="shared" si="0"/>
        <v>893.18822830900012</v>
      </c>
    </row>
    <row r="11" spans="2:11" x14ac:dyDescent="0.2">
      <c r="B11" s="82">
        <v>2025</v>
      </c>
      <c r="C11" s="88">
        <v>385.20626766698444</v>
      </c>
      <c r="D11" s="88">
        <v>394.07213345798283</v>
      </c>
      <c r="E11" s="88"/>
      <c r="F11" s="88">
        <v>148.83786416041943</v>
      </c>
      <c r="G11" s="88"/>
      <c r="H11" s="88">
        <v>0.37604775585715644</v>
      </c>
      <c r="I11" s="88">
        <v>0.91537160155165898</v>
      </c>
      <c r="J11" s="88">
        <v>81.154051896315423</v>
      </c>
      <c r="K11" s="84">
        <f>SUM(C11:J11)</f>
        <v>1010.5617365391111</v>
      </c>
    </row>
    <row r="12" spans="2:11" x14ac:dyDescent="0.2">
      <c r="B12" s="82">
        <v>2026</v>
      </c>
      <c r="C12" s="84">
        <v>385.79077915679932</v>
      </c>
      <c r="D12" s="84">
        <v>389.11510486745169</v>
      </c>
      <c r="E12" s="84"/>
      <c r="F12" s="84">
        <v>146.96563447109165</v>
      </c>
      <c r="G12" s="84"/>
      <c r="H12" s="84">
        <v>0.37131745569400687</v>
      </c>
      <c r="I12" s="84">
        <v>0.9038571532702363</v>
      </c>
      <c r="J12" s="84">
        <v>80.64592136187764</v>
      </c>
      <c r="K12" s="84">
        <f t="shared" si="0"/>
        <v>1003.7926144661845</v>
      </c>
    </row>
    <row r="13" spans="2:11" x14ac:dyDescent="0.2">
      <c r="B13" s="82">
        <v>2027</v>
      </c>
      <c r="C13" s="88">
        <v>397.45022808592557</v>
      </c>
      <c r="D13" s="88">
        <v>394.39374645879025</v>
      </c>
      <c r="E13" s="88"/>
      <c r="F13" s="88">
        <v>148.95933479501204</v>
      </c>
      <c r="G13" s="88"/>
      <c r="H13" s="88">
        <v>0.37635465867250351</v>
      </c>
      <c r="I13" s="88">
        <v>0.91611866124615082</v>
      </c>
      <c r="J13" s="88">
        <v>82.346682076522939</v>
      </c>
      <c r="K13" s="84">
        <f t="shared" si="0"/>
        <v>1024.4424647361695</v>
      </c>
    </row>
    <row r="14" spans="2:11" x14ac:dyDescent="0.2">
      <c r="B14" s="82">
        <v>2028</v>
      </c>
      <c r="C14" s="84">
        <v>405.93837351202052</v>
      </c>
      <c r="D14" s="84">
        <v>394.82269147927815</v>
      </c>
      <c r="E14" s="84"/>
      <c r="F14" s="84">
        <v>149.1213438671366</v>
      </c>
      <c r="G14" s="84"/>
      <c r="H14" s="84">
        <v>0.37676398427217273</v>
      </c>
      <c r="I14" s="84">
        <v>0.91711503743478473</v>
      </c>
      <c r="J14" s="84">
        <v>83.196883320044321</v>
      </c>
      <c r="K14" s="84">
        <f t="shared" si="0"/>
        <v>1034.3731712001866</v>
      </c>
    </row>
    <row r="15" spans="2:11" x14ac:dyDescent="0.2">
      <c r="B15" s="82">
        <v>2029</v>
      </c>
      <c r="C15" s="88">
        <v>418.72368220515955</v>
      </c>
      <c r="D15" s="88">
        <v>398.18035902295929</v>
      </c>
      <c r="E15" s="88"/>
      <c r="F15" s="88">
        <v>150.38950779787936</v>
      </c>
      <c r="G15" s="88"/>
      <c r="H15" s="88">
        <v>0.37996807620741307</v>
      </c>
      <c r="I15" s="88">
        <v>0.9249144052560192</v>
      </c>
      <c r="J15" s="88">
        <v>84.785647434014777</v>
      </c>
      <c r="K15" s="84">
        <f t="shared" si="0"/>
        <v>1053.3840789414762</v>
      </c>
    </row>
    <row r="16" spans="2:11" x14ac:dyDescent="0.2">
      <c r="B16" s="82">
        <v>2030</v>
      </c>
      <c r="C16" s="84">
        <v>430.66206539286736</v>
      </c>
      <c r="D16" s="84">
        <v>398.85881883039235</v>
      </c>
      <c r="E16" s="84"/>
      <c r="F16" s="84">
        <v>150.64575659114195</v>
      </c>
      <c r="G16" s="84"/>
      <c r="H16" s="84">
        <v>0.38061550409272354</v>
      </c>
      <c r="I16" s="84">
        <v>0.92649036759334247</v>
      </c>
      <c r="J16" s="84">
        <v>85.989977173809393</v>
      </c>
      <c r="K16" s="84">
        <f t="shared" si="0"/>
        <v>1067.4637238598971</v>
      </c>
    </row>
    <row r="17" spans="2:11" x14ac:dyDescent="0.2">
      <c r="B17" s="82">
        <v>2031</v>
      </c>
      <c r="C17" s="88">
        <v>444.22336841250609</v>
      </c>
      <c r="D17" s="88">
        <v>399.20946674342281</v>
      </c>
      <c r="E17" s="88"/>
      <c r="F17" s="88">
        <v>150.77819347773377</v>
      </c>
      <c r="G17" s="88"/>
      <c r="H17" s="88">
        <v>0.38095011379890614</v>
      </c>
      <c r="I17" s="88">
        <v>0.92730487111815385</v>
      </c>
      <c r="J17" s="88">
        <v>87.310291154916399</v>
      </c>
      <c r="K17" s="84">
        <f t="shared" si="0"/>
        <v>1082.829574773496</v>
      </c>
    </row>
    <row r="18" spans="2:11" x14ac:dyDescent="0.2">
      <c r="B18" s="82">
        <v>2032</v>
      </c>
      <c r="C18" s="84">
        <v>458.94488202512008</v>
      </c>
      <c r="D18" s="84">
        <v>398.57325579949065</v>
      </c>
      <c r="E18" s="84"/>
      <c r="F18" s="84">
        <v>150.53790173921519</v>
      </c>
      <c r="G18" s="84"/>
      <c r="H18" s="84">
        <v>0.38034300236573254</v>
      </c>
      <c r="I18" s="84">
        <v>0.92582704667631477</v>
      </c>
      <c r="J18" s="84">
        <v>88.628005511606261</v>
      </c>
      <c r="K18" s="84">
        <f t="shared" si="0"/>
        <v>1097.9902151244742</v>
      </c>
    </row>
    <row r="19" spans="2:11" x14ac:dyDescent="0.2">
      <c r="B19" s="82">
        <v>2033</v>
      </c>
      <c r="C19" s="84">
        <v>481.94128861560984</v>
      </c>
      <c r="D19" s="84">
        <v>404.17089048426919</v>
      </c>
      <c r="E19" s="84"/>
      <c r="F19" s="84">
        <v>152.65208317986136</v>
      </c>
      <c r="G19" s="84"/>
      <c r="H19" s="84">
        <v>0.38568460808356891</v>
      </c>
      <c r="I19" s="84">
        <v>0.93882952868727154</v>
      </c>
      <c r="J19" s="84">
        <v>91.435458952288627</v>
      </c>
      <c r="K19" s="84">
        <f t="shared" si="0"/>
        <v>1131.5242353687997</v>
      </c>
    </row>
    <row r="20" spans="2:11" x14ac:dyDescent="0.2">
      <c r="B20" s="82">
        <v>2034</v>
      </c>
      <c r="C20" s="84">
        <v>497.67998433904376</v>
      </c>
      <c r="D20" s="84">
        <v>399.87248417052677</v>
      </c>
      <c r="E20" s="84"/>
      <c r="F20" s="84">
        <v>151.02860980858506</v>
      </c>
      <c r="G20" s="84"/>
      <c r="H20" s="84">
        <v>0.38158280561948421</v>
      </c>
      <c r="I20" s="84">
        <v>0.92884496307740816</v>
      </c>
      <c r="J20" s="84">
        <v>92.433041603928132</v>
      </c>
      <c r="K20" s="84">
        <f t="shared" si="0"/>
        <v>1142.3245476907805</v>
      </c>
    </row>
    <row r="21" spans="2:11" x14ac:dyDescent="0.2">
      <c r="B21" s="82">
        <v>2035</v>
      </c>
      <c r="C21" s="84">
        <v>523.27979833477093</v>
      </c>
      <c r="D21" s="84">
        <v>403.27580226843924</v>
      </c>
      <c r="E21" s="84"/>
      <c r="F21" s="84">
        <v>152.31401558520486</v>
      </c>
      <c r="G21" s="84"/>
      <c r="H21" s="84">
        <v>0.38483046010841665</v>
      </c>
      <c r="I21" s="84">
        <v>0.93675037042133558</v>
      </c>
      <c r="J21" s="84">
        <v>95.236946497154349</v>
      </c>
      <c r="K21" s="84">
        <f t="shared" si="0"/>
        <v>1175.428143516099</v>
      </c>
    </row>
    <row r="22" spans="2:11" x14ac:dyDescent="0.2">
      <c r="B22" s="82">
        <v>2036</v>
      </c>
      <c r="C22" s="84">
        <v>548.19829177552083</v>
      </c>
      <c r="D22" s="84">
        <v>403.43464017601161</v>
      </c>
      <c r="E22" s="84"/>
      <c r="F22" s="84">
        <v>152.37400738087777</v>
      </c>
      <c r="G22" s="84"/>
      <c r="H22" s="84">
        <v>0.38498203296428835</v>
      </c>
      <c r="I22" s="84">
        <v>0.93711932751699656</v>
      </c>
      <c r="J22" s="84">
        <v>97.607815545811945</v>
      </c>
      <c r="K22" s="84">
        <f t="shared" si="0"/>
        <v>1202.9368562387033</v>
      </c>
    </row>
  </sheetData>
  <mergeCells count="5">
    <mergeCell ref="B1:K1"/>
    <mergeCell ref="B2:K2"/>
    <mergeCell ref="B4:K4"/>
    <mergeCell ref="B5:K5"/>
    <mergeCell ref="B7:K7"/>
  </mergeCells>
  <printOptions horizontalCentered="1" gridLinesSet="0"/>
  <pageMargins left="0.25" right="0.25" top="0.5" bottom="0.5" header="0.5" footer="0.5"/>
  <pageSetup orientation="landscape" r:id="rId1"/>
  <headerFooter alignWithMargins="0">
    <oddFooter>&amp;R&amp;A</oddFooter>
  </headerFooter>
  <ignoredErrors>
    <ignoredError sqref="K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V31"/>
  <sheetViews>
    <sheetView zoomScale="87" zoomScaleNormal="87" workbookViewId="0">
      <selection activeCell="F25" sqref="F25"/>
    </sheetView>
  </sheetViews>
  <sheetFormatPr defaultColWidth="9.33203125" defaultRowHeight="16.5" customHeight="1" x14ac:dyDescent="0.25"/>
  <cols>
    <col min="1" max="1" width="5" style="130" customWidth="1"/>
    <col min="2" max="2" width="26" style="133" customWidth="1"/>
    <col min="3" max="3" width="21" style="133" customWidth="1"/>
    <col min="4" max="5" width="15.5" style="130" customWidth="1"/>
    <col min="6" max="20" width="15.6640625" style="130" customWidth="1"/>
    <col min="21" max="21" width="9.33203125" style="130"/>
    <col min="22" max="22" width="14.33203125" style="130" bestFit="1" customWidth="1"/>
    <col min="23" max="16384" width="9.33203125" style="130"/>
  </cols>
  <sheetData>
    <row r="1" spans="2:22" ht="16.5" customHeight="1" x14ac:dyDescent="0.25">
      <c r="B1" s="193" t="s">
        <v>52</v>
      </c>
      <c r="C1" s="193"/>
      <c r="D1" s="193"/>
      <c r="E1" s="193"/>
      <c r="F1" s="193"/>
      <c r="G1" s="193"/>
      <c r="H1" s="193"/>
      <c r="I1" s="193"/>
      <c r="J1" s="193"/>
      <c r="K1" s="193"/>
      <c r="L1" s="193"/>
      <c r="M1" s="193"/>
      <c r="N1" s="193"/>
      <c r="O1" s="193"/>
      <c r="P1" s="193"/>
      <c r="Q1" s="193"/>
      <c r="R1" s="193"/>
      <c r="S1" s="193"/>
      <c r="T1" s="193"/>
    </row>
    <row r="2" spans="2:22" ht="16.5" customHeight="1" x14ac:dyDescent="0.25">
      <c r="B2" s="194" t="str">
        <f>'FormsList&amp;FilerInfo'!B2</f>
        <v>Central Coast Community Energy</v>
      </c>
      <c r="C2" s="194"/>
      <c r="D2" s="194"/>
      <c r="E2" s="194"/>
      <c r="F2" s="194"/>
      <c r="G2" s="194"/>
      <c r="H2" s="194"/>
      <c r="I2" s="194"/>
      <c r="J2" s="194"/>
      <c r="K2" s="194"/>
      <c r="L2" s="194"/>
      <c r="M2" s="194"/>
      <c r="N2" s="194"/>
      <c r="O2" s="194"/>
      <c r="P2" s="194"/>
      <c r="Q2" s="194"/>
      <c r="R2" s="194"/>
      <c r="S2" s="194"/>
      <c r="T2" s="194"/>
    </row>
    <row r="3" spans="2:22" ht="16.5" customHeight="1" x14ac:dyDescent="0.25">
      <c r="B3" s="131"/>
      <c r="C3" s="131"/>
      <c r="D3" s="131"/>
      <c r="E3" s="131"/>
      <c r="F3" s="131"/>
      <c r="G3" s="131"/>
      <c r="H3" s="131"/>
      <c r="I3" s="131"/>
      <c r="J3" s="131"/>
      <c r="K3" s="131"/>
      <c r="L3" s="132"/>
    </row>
    <row r="4" spans="2:22" ht="16.5" customHeight="1" x14ac:dyDescent="0.25">
      <c r="B4" s="195" t="s">
        <v>53</v>
      </c>
      <c r="C4" s="195"/>
      <c r="D4" s="195"/>
      <c r="E4" s="195"/>
      <c r="F4" s="195"/>
      <c r="G4" s="195"/>
      <c r="H4" s="195"/>
      <c r="I4" s="195"/>
      <c r="J4" s="195"/>
      <c r="K4" s="195"/>
      <c r="L4" s="195"/>
      <c r="M4" s="195"/>
      <c r="N4" s="195"/>
      <c r="O4" s="195"/>
      <c r="P4" s="195"/>
      <c r="Q4" s="195"/>
      <c r="R4" s="195"/>
      <c r="S4" s="195"/>
      <c r="T4" s="195"/>
    </row>
    <row r="6" spans="2:22" ht="33.75" customHeight="1" x14ac:dyDescent="0.25">
      <c r="D6" s="134"/>
      <c r="E6" s="196" t="s">
        <v>54</v>
      </c>
      <c r="F6" s="197"/>
      <c r="G6" s="197"/>
      <c r="H6" s="197"/>
      <c r="I6" s="197"/>
      <c r="J6" s="198"/>
      <c r="K6" s="199" t="s">
        <v>55</v>
      </c>
      <c r="L6" s="199"/>
      <c r="M6" s="199"/>
      <c r="N6" s="199"/>
      <c r="O6" s="199"/>
      <c r="P6" s="199" t="s">
        <v>56</v>
      </c>
      <c r="Q6" s="199"/>
      <c r="R6" s="199"/>
      <c r="S6" s="199"/>
      <c r="T6" s="199"/>
    </row>
    <row r="7" spans="2:22" ht="16.5" customHeight="1" x14ac:dyDescent="0.25">
      <c r="B7" s="135" t="s">
        <v>57</v>
      </c>
      <c r="C7" s="136" t="s">
        <v>58</v>
      </c>
      <c r="D7" s="137" t="s">
        <v>59</v>
      </c>
      <c r="E7" s="138" t="s">
        <v>60</v>
      </c>
      <c r="F7" s="139" t="s">
        <v>61</v>
      </c>
      <c r="G7" s="140" t="s">
        <v>62</v>
      </c>
      <c r="H7" s="140" t="s">
        <v>63</v>
      </c>
      <c r="I7" s="140" t="s">
        <v>64</v>
      </c>
      <c r="J7" s="140" t="s">
        <v>44</v>
      </c>
      <c r="K7" s="140" t="s">
        <v>61</v>
      </c>
      <c r="L7" s="140" t="s">
        <v>62</v>
      </c>
      <c r="M7" s="140" t="s">
        <v>63</v>
      </c>
      <c r="N7" s="140" t="s">
        <v>64</v>
      </c>
      <c r="O7" s="140" t="s">
        <v>44</v>
      </c>
      <c r="P7" s="140" t="s">
        <v>61</v>
      </c>
      <c r="Q7" s="140" t="s">
        <v>62</v>
      </c>
      <c r="R7" s="140" t="s">
        <v>63</v>
      </c>
      <c r="S7" s="140" t="s">
        <v>64</v>
      </c>
      <c r="T7" s="140" t="s">
        <v>44</v>
      </c>
    </row>
    <row r="8" spans="2:22" ht="16.5" customHeight="1" x14ac:dyDescent="0.25">
      <c r="B8" s="141"/>
      <c r="C8" s="141" t="s">
        <v>65</v>
      </c>
      <c r="D8" s="142">
        <v>2025</v>
      </c>
      <c r="E8" s="142"/>
      <c r="F8" s="143"/>
      <c r="G8" s="143"/>
      <c r="H8" s="143"/>
      <c r="I8" s="143"/>
      <c r="J8" s="146"/>
      <c r="K8" s="144">
        <v>-20266.001546523192</v>
      </c>
      <c r="L8" s="143">
        <v>0</v>
      </c>
      <c r="M8" s="143">
        <v>0</v>
      </c>
      <c r="N8" s="143">
        <v>0</v>
      </c>
      <c r="O8" s="146">
        <f>SUM(K8:N8)</f>
        <v>-20266.001546523192</v>
      </c>
      <c r="P8" s="145">
        <v>0</v>
      </c>
      <c r="Q8" s="143">
        <v>0</v>
      </c>
      <c r="R8" s="143">
        <v>0</v>
      </c>
      <c r="S8" s="143">
        <v>0</v>
      </c>
      <c r="T8" s="146">
        <f>SUM(P8:S8)</f>
        <v>0</v>
      </c>
      <c r="V8" s="170"/>
    </row>
    <row r="9" spans="2:22" ht="16.5" customHeight="1" x14ac:dyDescent="0.25">
      <c r="B9" s="141"/>
      <c r="C9" s="141" t="s">
        <v>65</v>
      </c>
      <c r="D9" s="142">
        <v>2026</v>
      </c>
      <c r="E9" s="147"/>
      <c r="F9" s="143"/>
      <c r="G9" s="143"/>
      <c r="H9" s="143"/>
      <c r="I9" s="143"/>
      <c r="J9" s="146"/>
      <c r="K9" s="144">
        <v>-40532.003093046296</v>
      </c>
      <c r="L9" s="143">
        <v>0</v>
      </c>
      <c r="M9" s="143">
        <v>0</v>
      </c>
      <c r="N9" s="143">
        <v>0</v>
      </c>
      <c r="O9" s="146">
        <f t="shared" ref="O9:O19" si="0">SUM(K9:N9)</f>
        <v>-40532.003093046296</v>
      </c>
      <c r="P9" s="145">
        <v>0</v>
      </c>
      <c r="Q9" s="143">
        <v>0</v>
      </c>
      <c r="R9" s="143">
        <v>0</v>
      </c>
      <c r="S9" s="143">
        <v>0</v>
      </c>
      <c r="T9" s="146">
        <f t="shared" ref="T9:T19" si="1">SUM(P9:S9)</f>
        <v>0</v>
      </c>
      <c r="V9" s="170"/>
    </row>
    <row r="10" spans="2:22" ht="16.5" customHeight="1" x14ac:dyDescent="0.25">
      <c r="B10" s="141"/>
      <c r="C10" s="141" t="s">
        <v>65</v>
      </c>
      <c r="D10" s="142">
        <v>2027</v>
      </c>
      <c r="E10" s="147"/>
      <c r="F10" s="143"/>
      <c r="G10" s="143"/>
      <c r="H10" s="143"/>
      <c r="I10" s="143"/>
      <c r="J10" s="146"/>
      <c r="K10" s="144">
        <v>-60798.004639569481</v>
      </c>
      <c r="L10" s="143">
        <v>0</v>
      </c>
      <c r="M10" s="143">
        <v>0</v>
      </c>
      <c r="N10" s="143">
        <v>0</v>
      </c>
      <c r="O10" s="146">
        <f t="shared" si="0"/>
        <v>-60798.004639569481</v>
      </c>
      <c r="P10" s="145">
        <v>0</v>
      </c>
      <c r="Q10" s="143">
        <v>0</v>
      </c>
      <c r="R10" s="143">
        <v>0</v>
      </c>
      <c r="S10" s="143">
        <v>0</v>
      </c>
      <c r="T10" s="146">
        <f t="shared" si="1"/>
        <v>0</v>
      </c>
      <c r="V10" s="170"/>
    </row>
    <row r="11" spans="2:22" ht="16.5" customHeight="1" x14ac:dyDescent="0.25">
      <c r="B11" s="141"/>
      <c r="C11" s="141" t="s">
        <v>65</v>
      </c>
      <c r="D11" s="142">
        <v>2028</v>
      </c>
      <c r="E11" s="147"/>
      <c r="F11" s="143"/>
      <c r="G11" s="143"/>
      <c r="H11" s="143"/>
      <c r="I11" s="143"/>
      <c r="J11" s="146"/>
      <c r="K11" s="144">
        <v>-81334.806529641297</v>
      </c>
      <c r="L11" s="143">
        <v>0</v>
      </c>
      <c r="M11" s="143">
        <v>0</v>
      </c>
      <c r="N11" s="143">
        <v>0</v>
      </c>
      <c r="O11" s="146">
        <f t="shared" si="0"/>
        <v>-81334.806529641297</v>
      </c>
      <c r="P11" s="145">
        <v>0</v>
      </c>
      <c r="Q11" s="143">
        <v>0</v>
      </c>
      <c r="R11" s="143">
        <v>0</v>
      </c>
      <c r="S11" s="143">
        <v>0</v>
      </c>
      <c r="T11" s="146">
        <f t="shared" si="1"/>
        <v>0</v>
      </c>
      <c r="V11" s="170"/>
    </row>
    <row r="12" spans="2:22" ht="16.5" customHeight="1" x14ac:dyDescent="0.25">
      <c r="B12" s="141"/>
      <c r="C12" s="141" t="s">
        <v>65</v>
      </c>
      <c r="D12" s="142">
        <v>2029</v>
      </c>
      <c r="E12" s="147"/>
      <c r="F12" s="143"/>
      <c r="G12" s="143"/>
      <c r="H12" s="143"/>
      <c r="I12" s="143"/>
      <c r="J12" s="146"/>
      <c r="K12" s="144">
        <v>-101330.00773261565</v>
      </c>
      <c r="L12" s="143">
        <v>0</v>
      </c>
      <c r="M12" s="143">
        <v>0</v>
      </c>
      <c r="N12" s="143">
        <v>0</v>
      </c>
      <c r="O12" s="146">
        <f t="shared" si="0"/>
        <v>-101330.00773261565</v>
      </c>
      <c r="P12" s="145">
        <v>0</v>
      </c>
      <c r="Q12" s="143">
        <v>0</v>
      </c>
      <c r="R12" s="143">
        <v>0</v>
      </c>
      <c r="S12" s="143">
        <v>0</v>
      </c>
      <c r="T12" s="146">
        <f t="shared" si="1"/>
        <v>0</v>
      </c>
      <c r="V12" s="170"/>
    </row>
    <row r="13" spans="2:22" ht="16.5" customHeight="1" x14ac:dyDescent="0.25">
      <c r="B13" s="141"/>
      <c r="C13" s="141" t="s">
        <v>65</v>
      </c>
      <c r="D13" s="142">
        <v>2030</v>
      </c>
      <c r="E13" s="147"/>
      <c r="F13" s="143"/>
      <c r="G13" s="143"/>
      <c r="H13" s="143"/>
      <c r="I13" s="143"/>
      <c r="J13" s="146"/>
      <c r="K13" s="144">
        <v>-123422.37412335369</v>
      </c>
      <c r="L13" s="143">
        <v>0</v>
      </c>
      <c r="M13" s="143">
        <v>0</v>
      </c>
      <c r="N13" s="143">
        <v>0</v>
      </c>
      <c r="O13" s="146">
        <f t="shared" si="0"/>
        <v>-123422.37412335369</v>
      </c>
      <c r="P13" s="145">
        <v>0</v>
      </c>
      <c r="Q13" s="143">
        <v>0</v>
      </c>
      <c r="R13" s="143">
        <v>0</v>
      </c>
      <c r="S13" s="143">
        <v>0</v>
      </c>
      <c r="T13" s="146">
        <f t="shared" si="1"/>
        <v>0</v>
      </c>
      <c r="V13" s="170"/>
    </row>
    <row r="14" spans="2:22" ht="16.5" customHeight="1" x14ac:dyDescent="0.25">
      <c r="B14" s="141"/>
      <c r="C14" s="141" t="s">
        <v>65</v>
      </c>
      <c r="D14" s="142">
        <v>2031</v>
      </c>
      <c r="E14" s="147"/>
      <c r="F14" s="143"/>
      <c r="G14" s="143"/>
      <c r="H14" s="143"/>
      <c r="I14" s="143"/>
      <c r="J14" s="146"/>
      <c r="K14" s="144">
        <v>-145514.74051409194</v>
      </c>
      <c r="L14" s="143">
        <v>0</v>
      </c>
      <c r="M14" s="143">
        <v>0</v>
      </c>
      <c r="N14" s="143">
        <v>0</v>
      </c>
      <c r="O14" s="146">
        <f t="shared" si="0"/>
        <v>-145514.74051409194</v>
      </c>
      <c r="P14" s="145">
        <v>0</v>
      </c>
      <c r="Q14" s="143">
        <v>0</v>
      </c>
      <c r="R14" s="143">
        <v>0</v>
      </c>
      <c r="S14" s="143">
        <v>0</v>
      </c>
      <c r="T14" s="146">
        <f t="shared" si="1"/>
        <v>0</v>
      </c>
      <c r="V14" s="170"/>
    </row>
    <row r="15" spans="2:22" ht="16.5" customHeight="1" x14ac:dyDescent="0.25">
      <c r="B15" s="141"/>
      <c r="C15" s="141" t="s">
        <v>65</v>
      </c>
      <c r="D15" s="142">
        <v>2032</v>
      </c>
      <c r="E15" s="147"/>
      <c r="F15" s="143"/>
      <c r="G15" s="143"/>
      <c r="H15" s="143"/>
      <c r="I15" s="143"/>
      <c r="J15" s="146"/>
      <c r="K15" s="144">
        <v>-168167.01091483975</v>
      </c>
      <c r="L15" s="143">
        <v>0</v>
      </c>
      <c r="M15" s="143">
        <v>0</v>
      </c>
      <c r="N15" s="143">
        <v>0</v>
      </c>
      <c r="O15" s="146">
        <f t="shared" si="0"/>
        <v>-168167.01091483975</v>
      </c>
      <c r="P15" s="145">
        <v>0</v>
      </c>
      <c r="Q15" s="143">
        <v>0</v>
      </c>
      <c r="R15" s="143">
        <v>0</v>
      </c>
      <c r="S15" s="143">
        <v>0</v>
      </c>
      <c r="T15" s="146">
        <f t="shared" si="1"/>
        <v>0</v>
      </c>
      <c r="V15" s="170"/>
    </row>
    <row r="16" spans="2:22" ht="16.5" customHeight="1" x14ac:dyDescent="0.25">
      <c r="B16" s="141"/>
      <c r="C16" s="141" t="s">
        <v>65</v>
      </c>
      <c r="D16" s="142">
        <v>2033</v>
      </c>
      <c r="E16" s="147"/>
      <c r="F16" s="143"/>
      <c r="G16" s="143"/>
      <c r="H16" s="143"/>
      <c r="I16" s="143"/>
      <c r="J16" s="146"/>
      <c r="K16" s="144">
        <v>-142456.45931143372</v>
      </c>
      <c r="L16" s="143">
        <v>0</v>
      </c>
      <c r="M16" s="143">
        <v>0</v>
      </c>
      <c r="N16" s="143">
        <v>0</v>
      </c>
      <c r="O16" s="146">
        <f t="shared" si="0"/>
        <v>-142456.45931143372</v>
      </c>
      <c r="P16" s="145">
        <v>0</v>
      </c>
      <c r="Q16" s="143">
        <v>0</v>
      </c>
      <c r="R16" s="143">
        <v>0</v>
      </c>
      <c r="S16" s="143">
        <v>0</v>
      </c>
      <c r="T16" s="146">
        <f t="shared" si="1"/>
        <v>0</v>
      </c>
      <c r="V16" s="170"/>
    </row>
    <row r="17" spans="2:22" ht="16.5" customHeight="1" x14ac:dyDescent="0.25">
      <c r="B17" s="141"/>
      <c r="C17" s="141" t="s">
        <v>65</v>
      </c>
      <c r="D17" s="142">
        <v>2034</v>
      </c>
      <c r="E17" s="147"/>
      <c r="F17" s="143"/>
      <c r="G17" s="143"/>
      <c r="H17" s="143"/>
      <c r="I17" s="143"/>
      <c r="J17" s="146"/>
      <c r="K17" s="144">
        <v>-117305.81171803843</v>
      </c>
      <c r="L17" s="143">
        <v>0</v>
      </c>
      <c r="M17" s="143">
        <v>0</v>
      </c>
      <c r="N17" s="143">
        <v>0</v>
      </c>
      <c r="O17" s="146">
        <f t="shared" si="0"/>
        <v>-117305.81171803843</v>
      </c>
      <c r="P17" s="145">
        <v>0</v>
      </c>
      <c r="Q17" s="143">
        <v>0</v>
      </c>
      <c r="R17" s="143">
        <v>0</v>
      </c>
      <c r="S17" s="143">
        <v>0</v>
      </c>
      <c r="T17" s="146">
        <f t="shared" si="1"/>
        <v>0</v>
      </c>
      <c r="V17" s="170"/>
    </row>
    <row r="18" spans="2:22" ht="16.5" customHeight="1" x14ac:dyDescent="0.25">
      <c r="B18" s="141"/>
      <c r="C18" s="141" t="s">
        <v>65</v>
      </c>
      <c r="D18" s="142">
        <v>2035</v>
      </c>
      <c r="E18" s="147"/>
      <c r="F18" s="143"/>
      <c r="G18" s="143"/>
      <c r="H18" s="143"/>
      <c r="I18" s="143"/>
      <c r="J18" s="146"/>
      <c r="K18" s="144">
        <v>-92155.164124641786</v>
      </c>
      <c r="L18" s="143">
        <v>0</v>
      </c>
      <c r="M18" s="143">
        <v>0</v>
      </c>
      <c r="N18" s="143">
        <v>0</v>
      </c>
      <c r="O18" s="146">
        <f t="shared" si="0"/>
        <v>-92155.164124641786</v>
      </c>
      <c r="P18" s="145">
        <v>0</v>
      </c>
      <c r="Q18" s="143">
        <v>0</v>
      </c>
      <c r="R18" s="143">
        <v>0</v>
      </c>
      <c r="S18" s="143">
        <v>0</v>
      </c>
      <c r="T18" s="146">
        <f t="shared" si="1"/>
        <v>0</v>
      </c>
      <c r="V18" s="170"/>
    </row>
    <row r="19" spans="2:22" ht="16.5" customHeight="1" x14ac:dyDescent="0.25">
      <c r="B19" s="141"/>
      <c r="C19" s="141" t="s">
        <v>65</v>
      </c>
      <c r="D19" s="142">
        <v>2036</v>
      </c>
      <c r="E19" s="147"/>
      <c r="F19" s="143"/>
      <c r="G19" s="143"/>
      <c r="H19" s="143"/>
      <c r="I19" s="143"/>
      <c r="J19" s="146"/>
      <c r="K19" s="144">
        <v>-92588.580430453265</v>
      </c>
      <c r="L19" s="143">
        <v>0</v>
      </c>
      <c r="M19" s="143">
        <v>0</v>
      </c>
      <c r="N19" s="143">
        <v>0</v>
      </c>
      <c r="O19" s="146">
        <f t="shared" si="0"/>
        <v>-92588.580430453265</v>
      </c>
      <c r="P19" s="145">
        <v>0</v>
      </c>
      <c r="Q19" s="143">
        <v>0</v>
      </c>
      <c r="R19" s="143">
        <v>0</v>
      </c>
      <c r="S19" s="143">
        <v>0</v>
      </c>
      <c r="T19" s="146">
        <f t="shared" si="1"/>
        <v>0</v>
      </c>
      <c r="V19" s="170"/>
    </row>
    <row r="20" spans="2:22" ht="16.5" customHeight="1" x14ac:dyDescent="0.25">
      <c r="B20" s="141"/>
      <c r="C20" s="141" t="s">
        <v>67</v>
      </c>
      <c r="D20" s="142">
        <v>2025</v>
      </c>
      <c r="E20" s="147" t="s">
        <v>128</v>
      </c>
      <c r="F20" s="169">
        <v>6131.3938252377229</v>
      </c>
      <c r="G20" s="143">
        <v>0</v>
      </c>
      <c r="H20" s="143">
        <v>0</v>
      </c>
      <c r="I20" s="143">
        <v>0</v>
      </c>
      <c r="J20" s="146">
        <f t="shared" ref="J20:J31" si="2">SUM(F20:I20)</f>
        <v>6131.3938252377229</v>
      </c>
      <c r="K20" s="144">
        <v>23867.627920161027</v>
      </c>
      <c r="L20" s="143">
        <v>0</v>
      </c>
      <c r="M20" s="143">
        <v>0</v>
      </c>
      <c r="N20" s="143">
        <v>0</v>
      </c>
      <c r="O20" s="146">
        <f>SUM(K20:N20)</f>
        <v>23867.627920161027</v>
      </c>
      <c r="P20" s="145">
        <v>4.359183758092728</v>
      </c>
      <c r="Q20" s="143">
        <v>0</v>
      </c>
      <c r="R20" s="143">
        <v>0</v>
      </c>
      <c r="S20" s="143">
        <v>0</v>
      </c>
      <c r="T20" s="146">
        <f>SUM(P20:S20)</f>
        <v>4.359183758092728</v>
      </c>
      <c r="V20" s="170"/>
    </row>
    <row r="21" spans="2:22" ht="16.5" customHeight="1" x14ac:dyDescent="0.25">
      <c r="B21" s="141"/>
      <c r="C21" s="141" t="s">
        <v>67</v>
      </c>
      <c r="D21" s="142">
        <v>2026</v>
      </c>
      <c r="E21" s="147" t="s">
        <v>128</v>
      </c>
      <c r="F21" s="169">
        <v>13691.365931720682</v>
      </c>
      <c r="G21" s="143">
        <v>0</v>
      </c>
      <c r="H21" s="143">
        <v>0</v>
      </c>
      <c r="I21" s="143">
        <v>0</v>
      </c>
      <c r="J21" s="146">
        <f t="shared" si="2"/>
        <v>13691.365931720682</v>
      </c>
      <c r="K21" s="144">
        <v>53295.592094905696</v>
      </c>
      <c r="L21" s="143">
        <v>0</v>
      </c>
      <c r="M21" s="143">
        <v>0</v>
      </c>
      <c r="N21" s="143">
        <v>0</v>
      </c>
      <c r="O21" s="146">
        <f t="shared" ref="O21:O31" si="3">SUM(K21:N21)</f>
        <v>53295.592094905696</v>
      </c>
      <c r="P21" s="145">
        <v>9.7343661004510675</v>
      </c>
      <c r="Q21" s="143">
        <v>0</v>
      </c>
      <c r="R21" s="143">
        <v>0</v>
      </c>
      <c r="S21" s="143">
        <v>0</v>
      </c>
      <c r="T21" s="146">
        <f t="shared" ref="T21:T31" si="4">SUM(P21:S21)</f>
        <v>9.7343661004510675</v>
      </c>
      <c r="V21" s="170"/>
    </row>
    <row r="22" spans="2:22" ht="16.5" customHeight="1" x14ac:dyDescent="0.25">
      <c r="B22" s="141"/>
      <c r="C22" s="141" t="s">
        <v>67</v>
      </c>
      <c r="D22" s="142">
        <v>2027</v>
      </c>
      <c r="E22" s="147" t="s">
        <v>128</v>
      </c>
      <c r="F22" s="169">
        <v>22914.441889989961</v>
      </c>
      <c r="G22" s="143">
        <v>0</v>
      </c>
      <c r="H22" s="143">
        <v>0</v>
      </c>
      <c r="I22" s="143">
        <v>0</v>
      </c>
      <c r="J22" s="146">
        <f t="shared" si="2"/>
        <v>22914.441889989961</v>
      </c>
      <c r="K22" s="144">
        <v>89199.110535196407</v>
      </c>
      <c r="L22" s="143">
        <v>0</v>
      </c>
      <c r="M22" s="143">
        <v>0</v>
      </c>
      <c r="N22" s="143">
        <v>0</v>
      </c>
      <c r="O22" s="146">
        <f t="shared" si="3"/>
        <v>89199.110535196407</v>
      </c>
      <c r="P22" s="145">
        <v>16.292324499352361</v>
      </c>
      <c r="Q22" s="143">
        <v>0</v>
      </c>
      <c r="R22" s="143">
        <v>0</v>
      </c>
      <c r="S22" s="143">
        <v>0</v>
      </c>
      <c r="T22" s="146">
        <f t="shared" si="4"/>
        <v>16.292324499352361</v>
      </c>
      <c r="V22" s="170"/>
    </row>
    <row r="23" spans="2:22" ht="16.5" customHeight="1" x14ac:dyDescent="0.25">
      <c r="B23" s="141"/>
      <c r="C23" s="141" t="s">
        <v>67</v>
      </c>
      <c r="D23" s="142">
        <v>2028</v>
      </c>
      <c r="E23" s="147" t="s">
        <v>128</v>
      </c>
      <c r="F23" s="169">
        <v>34268.232948719749</v>
      </c>
      <c r="G23" s="143">
        <v>0</v>
      </c>
      <c r="H23" s="143">
        <v>0</v>
      </c>
      <c r="I23" s="143">
        <v>0</v>
      </c>
      <c r="J23" s="146">
        <f t="shared" si="2"/>
        <v>34268.232948719749</v>
      </c>
      <c r="K23" s="144">
        <v>133745.64882111241</v>
      </c>
      <c r="L23" s="143">
        <v>0</v>
      </c>
      <c r="M23" s="143">
        <v>0</v>
      </c>
      <c r="N23" s="143">
        <v>0</v>
      </c>
      <c r="O23" s="146">
        <f t="shared" si="3"/>
        <v>133745.64882111241</v>
      </c>
      <c r="P23" s="145">
        <v>24.365920287601575</v>
      </c>
      <c r="Q23" s="143">
        <v>0</v>
      </c>
      <c r="R23" s="143">
        <v>0</v>
      </c>
      <c r="S23" s="143">
        <v>0</v>
      </c>
      <c r="T23" s="146">
        <f t="shared" si="4"/>
        <v>24.365920287601575</v>
      </c>
      <c r="V23" s="170"/>
    </row>
    <row r="24" spans="2:22" ht="16.5" customHeight="1" x14ac:dyDescent="0.25">
      <c r="B24" s="141"/>
      <c r="C24" s="141" t="s">
        <v>67</v>
      </c>
      <c r="D24" s="142">
        <v>2029</v>
      </c>
      <c r="E24" s="147" t="s">
        <v>128</v>
      </c>
      <c r="F24" s="169">
        <v>47684.242246068985</v>
      </c>
      <c r="G24" s="143">
        <v>0</v>
      </c>
      <c r="H24" s="143">
        <v>0</v>
      </c>
      <c r="I24" s="143">
        <v>0</v>
      </c>
      <c r="J24" s="146">
        <f t="shared" si="2"/>
        <v>47684.242246068985</v>
      </c>
      <c r="K24" s="144">
        <v>185615.62729832571</v>
      </c>
      <c r="L24" s="143">
        <v>0</v>
      </c>
      <c r="M24" s="143">
        <v>0</v>
      </c>
      <c r="N24" s="143">
        <v>0</v>
      </c>
      <c r="O24" s="146">
        <f t="shared" si="3"/>
        <v>185615.62729832571</v>
      </c>
      <c r="P24" s="145">
        <v>33.906244663972544</v>
      </c>
      <c r="Q24" s="143">
        <v>0</v>
      </c>
      <c r="R24" s="143">
        <v>0</v>
      </c>
      <c r="S24" s="143">
        <v>0</v>
      </c>
      <c r="T24" s="146">
        <f t="shared" si="4"/>
        <v>33.906244663972544</v>
      </c>
      <c r="V24" s="170"/>
    </row>
    <row r="25" spans="2:22" ht="16.5" customHeight="1" x14ac:dyDescent="0.25">
      <c r="B25" s="141"/>
      <c r="C25" s="141" t="s">
        <v>67</v>
      </c>
      <c r="D25" s="142">
        <v>2030</v>
      </c>
      <c r="E25" s="147" t="s">
        <v>128</v>
      </c>
      <c r="F25" s="169">
        <v>63549.677767358502</v>
      </c>
      <c r="G25" s="143">
        <v>0</v>
      </c>
      <c r="H25" s="143">
        <v>0</v>
      </c>
      <c r="I25" s="143">
        <v>0</v>
      </c>
      <c r="J25" s="146">
        <f t="shared" si="2"/>
        <v>63549.677767358502</v>
      </c>
      <c r="K25" s="144">
        <v>247370.33903848848</v>
      </c>
      <c r="L25" s="143">
        <v>0</v>
      </c>
      <c r="M25" s="143">
        <v>0</v>
      </c>
      <c r="N25" s="143">
        <v>0</v>
      </c>
      <c r="O25" s="146">
        <f t="shared" si="3"/>
        <v>247370.33903848848</v>
      </c>
      <c r="P25" s="145">
        <v>45.188937136016463</v>
      </c>
      <c r="Q25" s="143">
        <v>0</v>
      </c>
      <c r="R25" s="143">
        <v>0</v>
      </c>
      <c r="S25" s="143">
        <v>0</v>
      </c>
      <c r="T25" s="146">
        <f t="shared" si="4"/>
        <v>45.188937136016463</v>
      </c>
      <c r="V25" s="170"/>
    </row>
    <row r="26" spans="2:22" ht="16.5" customHeight="1" x14ac:dyDescent="0.25">
      <c r="B26" s="141"/>
      <c r="C26" s="141" t="s">
        <v>67</v>
      </c>
      <c r="D26" s="142">
        <v>2031</v>
      </c>
      <c r="E26" s="147" t="s">
        <v>128</v>
      </c>
      <c r="F26" s="169">
        <v>82141.712561019842</v>
      </c>
      <c r="G26" s="143">
        <v>0</v>
      </c>
      <c r="H26" s="143">
        <v>0</v>
      </c>
      <c r="I26" s="143">
        <v>0</v>
      </c>
      <c r="J26" s="146">
        <f t="shared" si="2"/>
        <v>82141.712561019842</v>
      </c>
      <c r="K26" s="144">
        <v>319728.42329758586</v>
      </c>
      <c r="L26" s="143">
        <v>0</v>
      </c>
      <c r="M26" s="143">
        <v>0</v>
      </c>
      <c r="N26" s="143">
        <v>0</v>
      </c>
      <c r="O26" s="146">
        <f t="shared" si="3"/>
        <v>319728.42329758586</v>
      </c>
      <c r="P26" s="145">
        <v>58.411359976575838</v>
      </c>
      <c r="Q26" s="143">
        <v>0</v>
      </c>
      <c r="R26" s="143">
        <v>0</v>
      </c>
      <c r="S26" s="143">
        <v>0</v>
      </c>
      <c r="T26" s="146">
        <f t="shared" si="4"/>
        <v>58.411359976575838</v>
      </c>
      <c r="V26" s="170"/>
    </row>
    <row r="27" spans="2:22" ht="16.5" customHeight="1" x14ac:dyDescent="0.25">
      <c r="B27" s="141"/>
      <c r="C27" s="141" t="s">
        <v>67</v>
      </c>
      <c r="D27" s="142">
        <v>2032</v>
      </c>
      <c r="E27" s="147" t="s">
        <v>128</v>
      </c>
      <c r="F27" s="169">
        <v>103705.09996972652</v>
      </c>
      <c r="G27" s="143">
        <v>0</v>
      </c>
      <c r="H27" s="143">
        <v>0</v>
      </c>
      <c r="I27" s="143">
        <v>0</v>
      </c>
      <c r="J27" s="146">
        <f t="shared" si="2"/>
        <v>103705.09996972652</v>
      </c>
      <c r="K27" s="144">
        <v>404819.69065037009</v>
      </c>
      <c r="L27" s="143">
        <v>0</v>
      </c>
      <c r="M27" s="143">
        <v>0</v>
      </c>
      <c r="N27" s="143">
        <v>0</v>
      </c>
      <c r="O27" s="146">
        <f t="shared" si="3"/>
        <v>404819.69065037009</v>
      </c>
      <c r="P27" s="145">
        <v>73.747733312005892</v>
      </c>
      <c r="Q27" s="143">
        <v>0</v>
      </c>
      <c r="R27" s="143">
        <v>0</v>
      </c>
      <c r="S27" s="143">
        <v>0</v>
      </c>
      <c r="T27" s="146">
        <f t="shared" si="4"/>
        <v>73.747733312005892</v>
      </c>
      <c r="V27" s="170"/>
    </row>
    <row r="28" spans="2:22" ht="16.5" customHeight="1" x14ac:dyDescent="0.25">
      <c r="B28" s="141"/>
      <c r="C28" s="141" t="s">
        <v>67</v>
      </c>
      <c r="D28" s="142">
        <v>2033</v>
      </c>
      <c r="E28" s="147" t="s">
        <v>128</v>
      </c>
      <c r="F28" s="169">
        <v>128431.16793591813</v>
      </c>
      <c r="G28" s="143">
        <v>0</v>
      </c>
      <c r="H28" s="143">
        <v>0</v>
      </c>
      <c r="I28" s="143">
        <v>0</v>
      </c>
      <c r="J28" s="146">
        <f t="shared" si="2"/>
        <v>128431.16793591813</v>
      </c>
      <c r="K28" s="144">
        <v>499851.08744935191</v>
      </c>
      <c r="L28" s="143">
        <v>0</v>
      </c>
      <c r="M28" s="143">
        <v>0</v>
      </c>
      <c r="N28" s="143">
        <v>0</v>
      </c>
      <c r="O28" s="146">
        <f t="shared" si="3"/>
        <v>499851.08744935191</v>
      </c>
      <c r="P28" s="145">
        <v>91.334361677940066</v>
      </c>
      <c r="Q28" s="143">
        <v>0</v>
      </c>
      <c r="R28" s="143">
        <v>0</v>
      </c>
      <c r="S28" s="143">
        <v>0</v>
      </c>
      <c r="T28" s="146">
        <f t="shared" si="4"/>
        <v>91.334361677940066</v>
      </c>
      <c r="V28" s="170"/>
    </row>
    <row r="29" spans="2:22" ht="16.5" customHeight="1" x14ac:dyDescent="0.25">
      <c r="B29" s="141"/>
      <c r="C29" s="141" t="s">
        <v>67</v>
      </c>
      <c r="D29" s="142">
        <v>2034</v>
      </c>
      <c r="E29" s="147" t="s">
        <v>128</v>
      </c>
      <c r="F29" s="169">
        <v>156398.33337533064</v>
      </c>
      <c r="G29" s="143">
        <v>0</v>
      </c>
      <c r="H29" s="143">
        <v>0</v>
      </c>
      <c r="I29" s="143">
        <v>0</v>
      </c>
      <c r="J29" s="146">
        <f t="shared" si="2"/>
        <v>156398.33337533064</v>
      </c>
      <c r="K29" s="144">
        <v>608690.78696510999</v>
      </c>
      <c r="L29" s="143">
        <v>0</v>
      </c>
      <c r="M29" s="143">
        <v>0</v>
      </c>
      <c r="N29" s="143">
        <v>0</v>
      </c>
      <c r="O29" s="146">
        <f t="shared" si="3"/>
        <v>608690.78696510999</v>
      </c>
      <c r="P29" s="145">
        <v>111.22720932193575</v>
      </c>
      <c r="Q29" s="143">
        <v>0</v>
      </c>
      <c r="R29" s="143">
        <v>0</v>
      </c>
      <c r="S29" s="143">
        <v>0</v>
      </c>
      <c r="T29" s="146">
        <f t="shared" si="4"/>
        <v>111.22720932193575</v>
      </c>
      <c r="V29" s="170"/>
    </row>
    <row r="30" spans="2:22" ht="16.5" customHeight="1" x14ac:dyDescent="0.25">
      <c r="B30" s="141"/>
      <c r="C30" s="141" t="s">
        <v>67</v>
      </c>
      <c r="D30" s="142">
        <v>2035</v>
      </c>
      <c r="E30" s="147" t="s">
        <v>128</v>
      </c>
      <c r="F30" s="169">
        <v>187763.15406414468</v>
      </c>
      <c r="G30" s="143">
        <v>0</v>
      </c>
      <c r="H30" s="143">
        <v>0</v>
      </c>
      <c r="I30" s="143">
        <v>0</v>
      </c>
      <c r="J30" s="146">
        <f t="shared" si="2"/>
        <v>187763.15406414468</v>
      </c>
      <c r="K30" s="144">
        <v>730830.69556748797</v>
      </c>
      <c r="L30" s="143">
        <v>0</v>
      </c>
      <c r="M30" s="143">
        <v>0</v>
      </c>
      <c r="N30" s="143">
        <v>0</v>
      </c>
      <c r="O30" s="146">
        <f t="shared" si="3"/>
        <v>730830.69556748797</v>
      </c>
      <c r="P30" s="145">
        <v>133.53792047796037</v>
      </c>
      <c r="Q30" s="143">
        <v>0</v>
      </c>
      <c r="R30" s="143">
        <v>0</v>
      </c>
      <c r="S30" s="143">
        <v>0</v>
      </c>
      <c r="T30" s="146">
        <f t="shared" si="4"/>
        <v>133.53792047796037</v>
      </c>
      <c r="V30" s="170"/>
    </row>
    <row r="31" spans="2:22" ht="16.5" customHeight="1" x14ac:dyDescent="0.25">
      <c r="B31" s="141"/>
      <c r="C31" s="141" t="s">
        <v>67</v>
      </c>
      <c r="D31" s="142">
        <v>2036</v>
      </c>
      <c r="E31" s="147" t="s">
        <v>128</v>
      </c>
      <c r="F31" s="169">
        <v>222576.4428721735</v>
      </c>
      <c r="G31" s="143">
        <v>0</v>
      </c>
      <c r="H31" s="143">
        <v>0</v>
      </c>
      <c r="I31" s="143">
        <v>0</v>
      </c>
      <c r="J31" s="146">
        <f t="shared" si="2"/>
        <v>222576.4428721735</v>
      </c>
      <c r="K31" s="144">
        <v>868773.44114147185</v>
      </c>
      <c r="L31" s="143">
        <v>0</v>
      </c>
      <c r="M31" s="143">
        <v>0</v>
      </c>
      <c r="N31" s="143">
        <v>0</v>
      </c>
      <c r="O31" s="146">
        <f t="shared" si="3"/>
        <v>868773.44114147185</v>
      </c>
      <c r="P31" s="145">
        <v>158.30290660678148</v>
      </c>
      <c r="Q31" s="143">
        <v>0</v>
      </c>
      <c r="R31" s="143">
        <v>0</v>
      </c>
      <c r="S31" s="143">
        <v>0</v>
      </c>
      <c r="T31" s="146">
        <f t="shared" si="4"/>
        <v>158.30290660678148</v>
      </c>
      <c r="V31" s="170"/>
    </row>
  </sheetData>
  <mergeCells count="6">
    <mergeCell ref="B1:T1"/>
    <mergeCell ref="B2:T2"/>
    <mergeCell ref="B4:T4"/>
    <mergeCell ref="E6:J6"/>
    <mergeCell ref="K6:O6"/>
    <mergeCell ref="P6:T6"/>
  </mergeCells>
  <pageMargins left="0.7" right="0.7" top="0.75" bottom="0.75" header="0.3" footer="0.3"/>
  <pageSetup scale="41" fitToHeight="0" orientation="landscape" r:id="rId1"/>
  <headerFooter alignWithMargins="0">
    <oddHeader>&amp;L&amp;D
&amp;CRESOURCE ADEQUACY 2021 YEAR-AHEAD FORECAST SUBMITTAL</oddHeader>
    <oddFooter>&amp;L&amp;F&amp;C&amp;P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1.25" x14ac:dyDescent="0.2"/>
  <sheetData>
    <row r="1" spans="1:18" ht="15.75" x14ac:dyDescent="0.25">
      <c r="A1" s="200" t="s">
        <v>68</v>
      </c>
      <c r="B1" s="200"/>
      <c r="C1" s="200"/>
      <c r="D1" s="200"/>
      <c r="E1" s="200"/>
      <c r="F1" s="200"/>
      <c r="G1" s="200"/>
      <c r="H1" s="200"/>
      <c r="I1" s="200"/>
      <c r="J1" s="200"/>
      <c r="K1" s="200"/>
      <c r="L1" s="200"/>
      <c r="M1" s="200"/>
      <c r="N1" s="200"/>
      <c r="O1" s="200"/>
      <c r="P1" s="200"/>
      <c r="Q1" s="200"/>
      <c r="R1" s="200"/>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0"/>
  <sheetViews>
    <sheetView zoomScale="82" zoomScaleNormal="82" workbookViewId="0">
      <selection activeCell="C11" sqref="C11"/>
    </sheetView>
  </sheetViews>
  <sheetFormatPr defaultColWidth="9.33203125" defaultRowHeight="12.75" x14ac:dyDescent="0.2"/>
  <cols>
    <col min="1" max="1" width="9.33203125" style="1"/>
    <col min="2" max="2" width="12.33203125" style="1" customWidth="1"/>
    <col min="3" max="3" width="104.6640625" style="1" customWidth="1"/>
    <col min="4" max="4" width="13.5" style="1" customWidth="1"/>
    <col min="5" max="12" width="12.5" style="1" customWidth="1"/>
    <col min="13" max="17" width="12.1640625" style="1" customWidth="1"/>
    <col min="18" max="16384" width="9.33203125" style="1"/>
  </cols>
  <sheetData>
    <row r="1" spans="2:17" ht="15.75" x14ac:dyDescent="0.25">
      <c r="C1" s="201" t="s">
        <v>69</v>
      </c>
      <c r="D1" s="201"/>
      <c r="E1" s="201"/>
      <c r="F1" s="201"/>
      <c r="G1" s="201"/>
      <c r="H1" s="201"/>
      <c r="I1" s="201"/>
      <c r="J1" s="201"/>
      <c r="K1" s="201"/>
      <c r="L1" s="201"/>
      <c r="M1" s="201"/>
      <c r="N1" s="201"/>
      <c r="O1" s="201"/>
      <c r="P1" s="201"/>
      <c r="Q1" s="201"/>
    </row>
    <row r="2" spans="2:17" ht="15.75" x14ac:dyDescent="0.25">
      <c r="C2" s="202" t="str">
        <f>+'FormsList&amp;FilerInfo'!B2</f>
        <v>Central Coast Community Energy</v>
      </c>
      <c r="D2" s="203"/>
      <c r="E2" s="203"/>
      <c r="F2" s="203"/>
      <c r="G2" s="203"/>
      <c r="H2" s="203"/>
      <c r="I2" s="203"/>
      <c r="J2" s="203"/>
      <c r="K2" s="203"/>
      <c r="L2" s="203"/>
      <c r="M2" s="203"/>
      <c r="N2" s="203"/>
      <c r="O2" s="203"/>
      <c r="P2" s="203"/>
      <c r="Q2" s="203"/>
    </row>
    <row r="3" spans="2:17" ht="15.75" x14ac:dyDescent="0.25">
      <c r="C3" s="166"/>
      <c r="D3" s="167"/>
      <c r="E3" s="167"/>
      <c r="F3" s="167"/>
      <c r="G3" s="167"/>
      <c r="H3" s="167"/>
      <c r="I3" s="167"/>
      <c r="J3" s="167"/>
      <c r="K3" s="167"/>
      <c r="L3" s="167"/>
      <c r="M3" s="167"/>
      <c r="N3" s="167"/>
      <c r="O3" s="167"/>
      <c r="P3" s="167"/>
      <c r="Q3" s="167"/>
    </row>
    <row r="4" spans="2:17" ht="18" x14ac:dyDescent="0.25">
      <c r="C4" s="204" t="s">
        <v>70</v>
      </c>
      <c r="D4" s="204"/>
      <c r="E4" s="204"/>
      <c r="F4" s="204"/>
      <c r="G4" s="204"/>
      <c r="H4" s="204"/>
      <c r="I4" s="204"/>
      <c r="J4" s="204"/>
      <c r="K4" s="204"/>
      <c r="L4" s="204"/>
      <c r="M4" s="204"/>
      <c r="N4" s="204"/>
      <c r="O4" s="204"/>
      <c r="P4" s="204"/>
      <c r="Q4" s="204"/>
    </row>
    <row r="5" spans="2:17" x14ac:dyDescent="0.2">
      <c r="C5" s="205" t="s">
        <v>71</v>
      </c>
      <c r="D5" s="205"/>
      <c r="E5" s="205"/>
      <c r="F5" s="205"/>
      <c r="G5" s="205"/>
      <c r="H5" s="205"/>
      <c r="I5" s="205"/>
      <c r="J5" s="205"/>
      <c r="K5" s="205"/>
      <c r="L5" s="205"/>
      <c r="M5" s="205"/>
      <c r="N5" s="205"/>
      <c r="O5" s="205"/>
      <c r="P5" s="205"/>
      <c r="Q5" s="205"/>
    </row>
    <row r="6" spans="2:17" ht="13.5" thickBot="1" x14ac:dyDescent="0.25">
      <c r="C6" s="168"/>
      <c r="D6" s="168"/>
      <c r="E6" s="168"/>
      <c r="F6" s="168"/>
      <c r="G6" s="168"/>
      <c r="H6" s="168"/>
      <c r="I6" s="168"/>
      <c r="J6" s="168"/>
      <c r="K6" s="168"/>
      <c r="L6" s="168"/>
      <c r="M6" s="168"/>
      <c r="N6" s="168"/>
      <c r="O6" s="168"/>
      <c r="P6" s="168"/>
      <c r="Q6" s="168"/>
    </row>
    <row r="7" spans="2:17" ht="31.9" customHeight="1" x14ac:dyDescent="0.2">
      <c r="B7" s="63" t="s">
        <v>72</v>
      </c>
      <c r="C7" s="63" t="s">
        <v>73</v>
      </c>
      <c r="D7" s="63">
        <v>2023</v>
      </c>
      <c r="E7" s="63">
        <v>2024</v>
      </c>
      <c r="F7" s="63">
        <v>2025</v>
      </c>
      <c r="G7" s="63">
        <v>2026</v>
      </c>
      <c r="H7" s="63">
        <v>2027</v>
      </c>
      <c r="I7" s="63">
        <v>2028</v>
      </c>
      <c r="J7" s="63">
        <v>2029</v>
      </c>
      <c r="K7" s="63">
        <v>2030</v>
      </c>
      <c r="L7" s="63">
        <v>2031</v>
      </c>
      <c r="M7" s="63">
        <v>2032</v>
      </c>
      <c r="N7" s="63">
        <v>2033</v>
      </c>
      <c r="O7" s="63">
        <v>2034</v>
      </c>
      <c r="P7" s="63">
        <v>2035</v>
      </c>
      <c r="Q7" s="63">
        <v>2036</v>
      </c>
    </row>
    <row r="8" spans="2:17" ht="16.5" thickBot="1" x14ac:dyDescent="0.25">
      <c r="B8" s="151"/>
      <c r="C8" s="2" t="s">
        <v>74</v>
      </c>
      <c r="D8" s="3"/>
      <c r="E8" s="3"/>
      <c r="F8" s="3"/>
      <c r="G8" s="3"/>
      <c r="H8" s="3"/>
      <c r="I8" s="3"/>
      <c r="J8" s="3"/>
      <c r="K8" s="3"/>
      <c r="L8" s="3"/>
      <c r="M8" s="3"/>
      <c r="N8" s="3"/>
      <c r="O8" s="3"/>
      <c r="P8" s="3"/>
      <c r="Q8" s="4"/>
    </row>
    <row r="9" spans="2:17" ht="16.5" thickBot="1" x14ac:dyDescent="0.25">
      <c r="B9" s="151"/>
      <c r="C9" s="5" t="s">
        <v>75</v>
      </c>
      <c r="D9" s="6"/>
      <c r="E9" s="6"/>
      <c r="F9" s="6"/>
      <c r="G9" s="6"/>
      <c r="H9" s="6"/>
      <c r="I9" s="6"/>
      <c r="J9" s="6"/>
      <c r="K9" s="6"/>
      <c r="L9" s="6"/>
      <c r="M9" s="6"/>
      <c r="N9" s="6"/>
      <c r="O9" s="6"/>
      <c r="P9" s="6"/>
      <c r="Q9" s="7"/>
    </row>
    <row r="10" spans="2:17" ht="16.5" thickBot="1" x14ac:dyDescent="0.25">
      <c r="B10" s="151"/>
      <c r="C10" s="8" t="s">
        <v>76</v>
      </c>
      <c r="D10" s="9"/>
      <c r="E10" s="9"/>
      <c r="F10" s="9"/>
      <c r="G10" s="9"/>
      <c r="H10" s="9"/>
      <c r="I10" s="9"/>
      <c r="J10" s="9"/>
      <c r="K10" s="9"/>
      <c r="L10" s="9"/>
      <c r="M10" s="9"/>
      <c r="N10" s="9"/>
      <c r="O10" s="9"/>
      <c r="P10" s="9"/>
      <c r="Q10" s="10"/>
    </row>
    <row r="11" spans="2:17" ht="13.5" customHeight="1" thickBot="1" x14ac:dyDescent="0.25">
      <c r="B11" s="151"/>
      <c r="C11" s="154" t="s">
        <v>77</v>
      </c>
      <c r="D11" s="155"/>
      <c r="E11" s="155"/>
      <c r="F11" s="155"/>
      <c r="G11" s="155"/>
      <c r="H11" s="155"/>
      <c r="I11" s="155"/>
      <c r="J11" s="155"/>
      <c r="K11" s="155"/>
      <c r="L11" s="155"/>
      <c r="M11" s="155"/>
      <c r="N11" s="155"/>
      <c r="O11" s="155"/>
      <c r="P11" s="155"/>
      <c r="Q11" s="156"/>
    </row>
    <row r="12" spans="2:17" ht="16.5" thickBot="1" x14ac:dyDescent="0.25">
      <c r="B12" s="151">
        <v>1</v>
      </c>
      <c r="C12" s="11" t="s">
        <v>78</v>
      </c>
      <c r="D12" s="23"/>
      <c r="E12" s="23"/>
      <c r="F12" s="23"/>
      <c r="G12" s="23"/>
      <c r="H12" s="23"/>
      <c r="I12" s="23"/>
      <c r="J12" s="23"/>
      <c r="K12" s="23"/>
      <c r="L12" s="23"/>
      <c r="M12" s="23"/>
      <c r="N12" s="23"/>
      <c r="O12" s="23"/>
      <c r="P12" s="23"/>
      <c r="Q12" s="23"/>
    </row>
    <row r="13" spans="2:17" ht="16.5" thickBot="1" x14ac:dyDescent="0.25">
      <c r="B13" s="151">
        <v>2</v>
      </c>
      <c r="C13" s="12" t="s">
        <v>79</v>
      </c>
      <c r="D13" s="24"/>
      <c r="E13" s="24"/>
      <c r="F13" s="24"/>
      <c r="G13" s="24"/>
      <c r="H13" s="24"/>
      <c r="I13" s="24"/>
      <c r="J13" s="24"/>
      <c r="K13" s="24"/>
      <c r="L13" s="24"/>
      <c r="M13" s="24"/>
      <c r="N13" s="24"/>
      <c r="O13" s="24"/>
      <c r="P13" s="24"/>
      <c r="Q13" s="24"/>
    </row>
    <row r="14" spans="2:17" ht="16.5" thickBot="1" x14ac:dyDescent="0.25">
      <c r="C14" s="5" t="s">
        <v>80</v>
      </c>
      <c r="D14" s="6"/>
      <c r="E14" s="6"/>
      <c r="F14" s="6"/>
      <c r="G14" s="6"/>
      <c r="H14" s="6"/>
      <c r="I14" s="6"/>
      <c r="J14" s="6"/>
      <c r="K14" s="6"/>
      <c r="L14" s="6"/>
      <c r="M14" s="6"/>
      <c r="N14" s="6"/>
      <c r="O14" s="6"/>
      <c r="P14" s="6"/>
      <c r="Q14" s="7"/>
    </row>
    <row r="15" spans="2:17" ht="16.5" thickBot="1" x14ac:dyDescent="0.25">
      <c r="B15" s="151">
        <v>3</v>
      </c>
      <c r="C15" s="13" t="s">
        <v>78</v>
      </c>
      <c r="D15" s="14"/>
      <c r="E15" s="14"/>
      <c r="F15" s="14"/>
      <c r="G15" s="14"/>
      <c r="H15" s="14"/>
      <c r="I15" s="14"/>
      <c r="J15" s="14"/>
      <c r="K15" s="14"/>
      <c r="L15" s="14"/>
      <c r="M15" s="14"/>
      <c r="N15" s="14"/>
      <c r="O15" s="14"/>
      <c r="P15" s="14"/>
      <c r="Q15" s="14"/>
    </row>
    <row r="16" spans="2:17" ht="16.5" thickBot="1" x14ac:dyDescent="0.25">
      <c r="B16" s="151">
        <v>4</v>
      </c>
      <c r="C16" s="15" t="s">
        <v>79</v>
      </c>
      <c r="D16" s="16"/>
      <c r="E16" s="16"/>
      <c r="F16" s="16"/>
      <c r="G16" s="16"/>
      <c r="H16" s="16"/>
      <c r="I16" s="16"/>
      <c r="J16" s="16"/>
      <c r="K16" s="16"/>
      <c r="L16" s="16"/>
      <c r="M16" s="16"/>
      <c r="N16" s="16"/>
      <c r="O16" s="16"/>
      <c r="P16" s="16"/>
      <c r="Q16" s="16"/>
    </row>
    <row r="17" spans="2:17" ht="16.5" thickBot="1" x14ac:dyDescent="0.25">
      <c r="B17" s="151"/>
      <c r="C17" s="5" t="s">
        <v>81</v>
      </c>
      <c r="D17" s="6"/>
      <c r="E17" s="6"/>
      <c r="F17" s="6"/>
      <c r="G17" s="6"/>
      <c r="H17" s="6"/>
      <c r="I17" s="6"/>
      <c r="J17" s="6"/>
      <c r="K17" s="6"/>
      <c r="L17" s="6"/>
      <c r="M17" s="6"/>
      <c r="N17" s="6"/>
      <c r="O17" s="6"/>
      <c r="P17" s="6"/>
      <c r="Q17" s="7"/>
    </row>
    <row r="18" spans="2:17" ht="16.5" thickBot="1" x14ac:dyDescent="0.25">
      <c r="B18" s="151">
        <v>5</v>
      </c>
      <c r="C18" s="13" t="s">
        <v>78</v>
      </c>
      <c r="D18" s="17"/>
      <c r="E18" s="17"/>
      <c r="F18" s="17"/>
      <c r="G18" s="17"/>
      <c r="H18" s="17"/>
      <c r="I18" s="17"/>
      <c r="J18" s="17"/>
      <c r="K18" s="17"/>
      <c r="L18" s="17"/>
      <c r="M18" s="17"/>
      <c r="N18" s="17"/>
      <c r="O18" s="17"/>
      <c r="P18" s="17"/>
      <c r="Q18" s="17"/>
    </row>
    <row r="19" spans="2:17" ht="16.5" thickBot="1" x14ac:dyDescent="0.25">
      <c r="B19" s="151">
        <v>6</v>
      </c>
      <c r="C19" s="15" t="s">
        <v>79</v>
      </c>
      <c r="D19" s="18"/>
      <c r="E19" s="18"/>
      <c r="F19" s="18"/>
      <c r="G19" s="18"/>
      <c r="H19" s="18"/>
      <c r="I19" s="18"/>
      <c r="J19" s="18"/>
      <c r="K19" s="18"/>
      <c r="L19" s="18"/>
      <c r="M19" s="18"/>
      <c r="N19" s="18"/>
      <c r="O19" s="18"/>
      <c r="P19" s="18"/>
      <c r="Q19" s="18"/>
    </row>
    <row r="20" spans="2:17" ht="16.5" thickBot="1" x14ac:dyDescent="0.25">
      <c r="B20" s="151"/>
      <c r="C20" s="5" t="s">
        <v>82</v>
      </c>
      <c r="D20" s="6"/>
      <c r="E20" s="6"/>
      <c r="F20" s="6"/>
      <c r="G20" s="6"/>
      <c r="H20" s="6"/>
      <c r="I20" s="6"/>
      <c r="J20" s="6"/>
      <c r="K20" s="6"/>
      <c r="L20" s="6"/>
      <c r="M20" s="6"/>
      <c r="N20" s="6"/>
      <c r="O20" s="6"/>
      <c r="P20" s="6"/>
      <c r="Q20" s="7"/>
    </row>
    <row r="21" spans="2:17" ht="16.5" thickBot="1" x14ac:dyDescent="0.25">
      <c r="B21" s="151">
        <v>7</v>
      </c>
      <c r="C21" s="13" t="s">
        <v>78</v>
      </c>
      <c r="D21" s="14"/>
      <c r="E21" s="14"/>
      <c r="F21" s="14"/>
      <c r="G21" s="14"/>
      <c r="H21" s="14"/>
      <c r="I21" s="14"/>
      <c r="J21" s="14"/>
      <c r="K21" s="14"/>
      <c r="L21" s="14"/>
      <c r="M21" s="14"/>
      <c r="N21" s="14"/>
      <c r="O21" s="14"/>
      <c r="P21" s="14"/>
      <c r="Q21" s="14"/>
    </row>
    <row r="22" spans="2:17" ht="16.5" thickBot="1" x14ac:dyDescent="0.25">
      <c r="B22" s="151">
        <v>8</v>
      </c>
      <c r="C22" s="15" t="s">
        <v>79</v>
      </c>
      <c r="D22" s="19"/>
      <c r="E22" s="19"/>
      <c r="F22" s="19"/>
      <c r="G22" s="19"/>
      <c r="H22" s="19"/>
      <c r="I22" s="19"/>
      <c r="J22" s="19"/>
      <c r="K22" s="19"/>
      <c r="L22" s="19"/>
      <c r="M22" s="19"/>
      <c r="N22" s="19"/>
      <c r="O22" s="19"/>
      <c r="P22" s="19"/>
      <c r="Q22" s="19"/>
    </row>
    <row r="23" spans="2:17" ht="16.5" thickBot="1" x14ac:dyDescent="0.25">
      <c r="B23" s="151">
        <v>9</v>
      </c>
      <c r="C23" s="38" t="s">
        <v>83</v>
      </c>
      <c r="D23" s="22"/>
      <c r="E23" s="22"/>
      <c r="F23" s="22"/>
      <c r="G23" s="22"/>
      <c r="H23" s="22"/>
      <c r="I23" s="22"/>
      <c r="J23" s="22"/>
      <c r="K23" s="22"/>
      <c r="L23" s="22"/>
      <c r="M23" s="22"/>
      <c r="N23" s="22"/>
      <c r="O23" s="22"/>
      <c r="P23" s="22"/>
      <c r="Q23" s="22"/>
    </row>
    <row r="24" spans="2:17" ht="16.5" thickBot="1" x14ac:dyDescent="0.25">
      <c r="B24" s="151">
        <v>10</v>
      </c>
      <c r="C24" s="38" t="s">
        <v>84</v>
      </c>
      <c r="D24" s="64"/>
      <c r="E24" s="65"/>
      <c r="F24" s="65"/>
      <c r="G24" s="65"/>
      <c r="H24" s="65"/>
      <c r="I24" s="65"/>
      <c r="J24" s="65"/>
      <c r="K24" s="65"/>
      <c r="L24" s="65"/>
      <c r="M24" s="65"/>
      <c r="N24" s="65"/>
      <c r="O24" s="65"/>
      <c r="P24" s="65"/>
      <c r="Q24" s="65"/>
    </row>
    <row r="25" spans="2:17" ht="16.5" thickBot="1" x14ac:dyDescent="0.25">
      <c r="B25" s="151"/>
      <c r="C25" s="5" t="s">
        <v>85</v>
      </c>
      <c r="D25" s="6"/>
      <c r="E25" s="6"/>
      <c r="F25" s="6"/>
      <c r="G25" s="6"/>
      <c r="H25" s="6"/>
      <c r="I25" s="6"/>
      <c r="J25" s="6"/>
      <c r="K25" s="6"/>
      <c r="L25" s="6"/>
      <c r="M25" s="6"/>
      <c r="N25" s="6"/>
      <c r="O25" s="6"/>
      <c r="P25" s="6"/>
      <c r="Q25" s="7"/>
    </row>
    <row r="26" spans="2:17" ht="16.5" thickBot="1" x14ac:dyDescent="0.25">
      <c r="B26" s="151">
        <v>11</v>
      </c>
      <c r="C26" s="13" t="s">
        <v>78</v>
      </c>
      <c r="D26" s="14"/>
      <c r="E26" s="14"/>
      <c r="F26" s="14"/>
      <c r="G26" s="14"/>
      <c r="H26" s="14"/>
      <c r="I26" s="14"/>
      <c r="J26" s="14"/>
      <c r="K26" s="14"/>
      <c r="L26" s="14"/>
      <c r="M26" s="14"/>
      <c r="N26" s="14"/>
      <c r="O26" s="14"/>
      <c r="P26" s="14"/>
      <c r="Q26" s="14"/>
    </row>
    <row r="27" spans="2:17" ht="16.5" thickBot="1" x14ac:dyDescent="0.25">
      <c r="B27" s="151">
        <v>12</v>
      </c>
      <c r="C27" s="15" t="s">
        <v>79</v>
      </c>
      <c r="D27" s="20"/>
      <c r="E27" s="20"/>
      <c r="F27" s="20"/>
      <c r="G27" s="20"/>
      <c r="H27" s="20"/>
      <c r="I27" s="20"/>
      <c r="J27" s="20"/>
      <c r="K27" s="20"/>
      <c r="L27" s="20"/>
      <c r="M27" s="20"/>
      <c r="N27" s="20"/>
      <c r="O27" s="20"/>
      <c r="P27" s="20"/>
      <c r="Q27" s="20"/>
    </row>
    <row r="28" spans="2:17" ht="16.5" thickBot="1" x14ac:dyDescent="0.25">
      <c r="B28" s="151">
        <v>13</v>
      </c>
      <c r="C28" s="21" t="s">
        <v>86</v>
      </c>
      <c r="D28" s="22"/>
      <c r="E28" s="22"/>
      <c r="F28" s="22"/>
      <c r="G28" s="22"/>
      <c r="H28" s="22"/>
      <c r="I28" s="22"/>
      <c r="J28" s="22"/>
      <c r="K28" s="22"/>
      <c r="L28" s="22"/>
      <c r="M28" s="22"/>
      <c r="N28" s="22"/>
      <c r="O28" s="22"/>
      <c r="P28" s="22"/>
      <c r="Q28" s="22"/>
    </row>
    <row r="29" spans="2:17" ht="16.5" thickBot="1" x14ac:dyDescent="0.25">
      <c r="B29" s="151">
        <v>14</v>
      </c>
      <c r="C29" s="152" t="s">
        <v>87</v>
      </c>
      <c r="D29" s="6"/>
      <c r="E29" s="6"/>
      <c r="F29" s="6"/>
      <c r="G29" s="6"/>
      <c r="H29" s="6"/>
      <c r="I29" s="6"/>
      <c r="J29" s="6"/>
      <c r="K29" s="6"/>
      <c r="L29" s="6"/>
      <c r="M29" s="6"/>
      <c r="N29" s="6"/>
      <c r="O29" s="6"/>
      <c r="P29" s="6"/>
      <c r="Q29" s="7"/>
    </row>
    <row r="30" spans="2:17" ht="16.5" thickBot="1" x14ac:dyDescent="0.25">
      <c r="B30" s="151">
        <v>15</v>
      </c>
      <c r="C30" s="5" t="s">
        <v>66</v>
      </c>
      <c r="D30" s="24"/>
      <c r="E30" s="24"/>
      <c r="F30" s="24"/>
      <c r="G30" s="24"/>
      <c r="H30" s="24"/>
      <c r="I30" s="24"/>
      <c r="J30" s="24"/>
      <c r="K30" s="24"/>
      <c r="L30" s="24"/>
      <c r="M30" s="24"/>
      <c r="N30" s="24"/>
      <c r="O30" s="24"/>
      <c r="P30" s="24"/>
      <c r="Q30" s="24"/>
    </row>
    <row r="31" spans="2:17" ht="16.5" thickBot="1" x14ac:dyDescent="0.25">
      <c r="B31" s="151"/>
      <c r="C31" s="8" t="s">
        <v>88</v>
      </c>
      <c r="D31" s="9"/>
      <c r="E31" s="9"/>
      <c r="F31" s="9"/>
      <c r="G31" s="9"/>
      <c r="H31" s="9"/>
      <c r="I31" s="9"/>
      <c r="J31" s="9"/>
      <c r="K31" s="9"/>
      <c r="L31" s="9"/>
      <c r="M31" s="9"/>
      <c r="N31" s="9"/>
      <c r="O31" s="9"/>
      <c r="P31" s="9"/>
      <c r="Q31" s="10"/>
    </row>
    <row r="32" spans="2:17" ht="16.5" thickBot="1" x14ac:dyDescent="0.25">
      <c r="B32" s="151">
        <v>16</v>
      </c>
      <c r="C32" s="25" t="s">
        <v>89</v>
      </c>
      <c r="D32" s="26"/>
      <c r="E32" s="26"/>
      <c r="F32" s="26"/>
      <c r="G32" s="26"/>
      <c r="H32" s="26"/>
      <c r="I32" s="26"/>
      <c r="J32" s="26"/>
      <c r="K32" s="26"/>
      <c r="L32" s="26"/>
      <c r="M32" s="27"/>
      <c r="N32" s="47"/>
      <c r="O32" s="47"/>
      <c r="P32" s="26"/>
      <c r="Q32" s="27"/>
    </row>
    <row r="33" spans="2:17" ht="16.5" thickBot="1" x14ac:dyDescent="0.25">
      <c r="B33" s="151">
        <v>17</v>
      </c>
      <c r="C33" s="5" t="s">
        <v>90</v>
      </c>
      <c r="D33" s="6"/>
      <c r="E33" s="6"/>
      <c r="F33" s="6"/>
      <c r="G33" s="6"/>
      <c r="H33" s="6"/>
      <c r="I33" s="6"/>
      <c r="J33" s="6"/>
      <c r="K33" s="6"/>
      <c r="L33" s="6"/>
      <c r="M33" s="6"/>
      <c r="N33" s="6"/>
      <c r="O33" s="6"/>
      <c r="P33" s="6"/>
      <c r="Q33" s="7"/>
    </row>
    <row r="34" spans="2:17" ht="16.5" thickBot="1" x14ac:dyDescent="0.25">
      <c r="B34" s="151">
        <v>18</v>
      </c>
      <c r="C34" s="28" t="s">
        <v>91</v>
      </c>
      <c r="D34" s="29"/>
      <c r="E34" s="29"/>
      <c r="F34" s="29"/>
      <c r="G34" s="29"/>
      <c r="H34" s="29"/>
      <c r="I34" s="29"/>
      <c r="J34" s="29"/>
      <c r="K34" s="29"/>
      <c r="L34" s="29"/>
      <c r="M34" s="30"/>
      <c r="N34" s="48"/>
      <c r="O34" s="48"/>
      <c r="P34" s="29"/>
      <c r="Q34" s="30"/>
    </row>
    <row r="35" spans="2:17" ht="16.5" thickBot="1" x14ac:dyDescent="0.25">
      <c r="B35" s="151">
        <v>19</v>
      </c>
      <c r="C35" s="31" t="s">
        <v>92</v>
      </c>
      <c r="D35" s="29"/>
      <c r="E35" s="29"/>
      <c r="F35" s="29"/>
      <c r="G35" s="29"/>
      <c r="H35" s="29"/>
      <c r="I35" s="29"/>
      <c r="J35" s="29"/>
      <c r="K35" s="29"/>
      <c r="L35" s="29"/>
      <c r="M35" s="30"/>
      <c r="N35" s="48"/>
      <c r="O35" s="48"/>
      <c r="P35" s="29"/>
      <c r="Q35" s="30"/>
    </row>
    <row r="36" spans="2:17" ht="16.5" thickBot="1" x14ac:dyDescent="0.25">
      <c r="B36" s="151">
        <v>20</v>
      </c>
      <c r="C36" s="31" t="s">
        <v>93</v>
      </c>
      <c r="D36" s="29"/>
      <c r="E36" s="29"/>
      <c r="F36" s="29"/>
      <c r="G36" s="29"/>
      <c r="H36" s="29"/>
      <c r="I36" s="29"/>
      <c r="J36" s="29"/>
      <c r="K36" s="29"/>
      <c r="L36" s="29"/>
      <c r="M36" s="30"/>
      <c r="N36" s="48"/>
      <c r="O36" s="48"/>
      <c r="P36" s="29"/>
      <c r="Q36" s="30"/>
    </row>
    <row r="37" spans="2:17" ht="16.5" thickBot="1" x14ac:dyDescent="0.25">
      <c r="B37" s="151">
        <v>21</v>
      </c>
      <c r="C37" s="32" t="s">
        <v>94</v>
      </c>
      <c r="D37" s="29"/>
      <c r="E37" s="29"/>
      <c r="F37" s="29"/>
      <c r="G37" s="29"/>
      <c r="H37" s="29"/>
      <c r="I37" s="29"/>
      <c r="J37" s="29"/>
      <c r="K37" s="29"/>
      <c r="L37" s="29"/>
      <c r="M37" s="30"/>
      <c r="N37" s="48"/>
      <c r="O37" s="48"/>
      <c r="P37" s="29"/>
      <c r="Q37" s="30"/>
    </row>
    <row r="38" spans="2:17" ht="16.5" thickBot="1" x14ac:dyDescent="0.25">
      <c r="B38" s="151">
        <v>22</v>
      </c>
      <c r="C38" s="32" t="s">
        <v>66</v>
      </c>
      <c r="D38" s="27"/>
      <c r="E38" s="27"/>
      <c r="F38" s="27"/>
      <c r="G38" s="27"/>
      <c r="H38" s="27"/>
      <c r="I38" s="27"/>
      <c r="J38" s="27"/>
      <c r="K38" s="27"/>
      <c r="L38" s="27"/>
      <c r="M38" s="27"/>
      <c r="N38" s="27"/>
      <c r="O38" s="27"/>
      <c r="P38" s="27"/>
      <c r="Q38" s="27"/>
    </row>
    <row r="39" spans="2:17" ht="16.5" thickBot="1" x14ac:dyDescent="0.25">
      <c r="B39" s="151">
        <v>23</v>
      </c>
      <c r="C39" s="89" t="s">
        <v>95</v>
      </c>
      <c r="D39" s="47"/>
      <c r="E39" s="47"/>
      <c r="F39" s="47"/>
      <c r="G39" s="47"/>
      <c r="H39" s="47"/>
      <c r="I39" s="47"/>
      <c r="J39" s="47"/>
      <c r="K39" s="47"/>
      <c r="L39" s="47"/>
      <c r="M39" s="47"/>
      <c r="N39" s="47"/>
      <c r="O39" s="47"/>
      <c r="P39" s="47"/>
      <c r="Q39" s="27"/>
    </row>
    <row r="40" spans="2:17" ht="16.5" thickBot="1" x14ac:dyDescent="0.25">
      <c r="B40" s="151">
        <v>24</v>
      </c>
      <c r="C40" s="89" t="s">
        <v>64</v>
      </c>
      <c r="D40" s="47"/>
      <c r="E40" s="47"/>
      <c r="F40" s="47"/>
      <c r="G40" s="47"/>
      <c r="H40" s="47"/>
      <c r="I40" s="47"/>
      <c r="J40" s="47"/>
      <c r="K40" s="47"/>
      <c r="L40" s="47"/>
      <c r="M40" s="47"/>
      <c r="N40" s="47"/>
      <c r="O40" s="47"/>
      <c r="P40" s="47"/>
      <c r="Q40" s="27"/>
    </row>
    <row r="41" spans="2:17" ht="16.5" thickBot="1" x14ac:dyDescent="0.25">
      <c r="B41" s="151">
        <v>25</v>
      </c>
      <c r="C41" s="52" t="s">
        <v>96</v>
      </c>
      <c r="D41" s="49"/>
      <c r="E41" s="49"/>
      <c r="F41" s="49"/>
      <c r="G41" s="49"/>
      <c r="H41" s="49"/>
      <c r="I41" s="49"/>
      <c r="J41" s="49"/>
      <c r="K41" s="49"/>
      <c r="L41" s="49"/>
      <c r="M41" s="49"/>
      <c r="N41" s="49"/>
      <c r="O41" s="49"/>
      <c r="P41" s="49"/>
      <c r="Q41" s="49"/>
    </row>
    <row r="42" spans="2:17" ht="16.5" thickBot="1" x14ac:dyDescent="0.25">
      <c r="B42" s="151">
        <v>26</v>
      </c>
      <c r="C42" s="52" t="s">
        <v>97</v>
      </c>
      <c r="D42" s="37"/>
      <c r="E42" s="37"/>
      <c r="F42" s="37"/>
      <c r="G42" s="37"/>
      <c r="H42" s="37"/>
      <c r="I42" s="37"/>
      <c r="J42" s="37"/>
      <c r="K42" s="37"/>
      <c r="L42" s="37"/>
      <c r="M42" s="37"/>
      <c r="N42" s="37"/>
      <c r="O42" s="37"/>
      <c r="P42" s="37"/>
      <c r="Q42" s="37"/>
    </row>
    <row r="43" spans="2:17" ht="16.5" thickBot="1" x14ac:dyDescent="0.25">
      <c r="B43" s="151">
        <v>27</v>
      </c>
      <c r="C43" s="90" t="s">
        <v>98</v>
      </c>
      <c r="D43" s="37"/>
      <c r="E43" s="37"/>
      <c r="F43" s="37"/>
      <c r="G43" s="37"/>
      <c r="H43" s="37"/>
      <c r="I43" s="37"/>
      <c r="J43" s="37"/>
      <c r="K43" s="37"/>
      <c r="L43" s="37"/>
      <c r="M43" s="37"/>
      <c r="N43" s="37"/>
      <c r="O43" s="37"/>
      <c r="P43" s="37"/>
      <c r="Q43" s="37"/>
    </row>
    <row r="44" spans="2:17" ht="16.5" thickBot="1" x14ac:dyDescent="0.25">
      <c r="B44" s="151">
        <v>28</v>
      </c>
      <c r="C44" s="90" t="s">
        <v>99</v>
      </c>
      <c r="D44" s="37"/>
      <c r="E44" s="37"/>
      <c r="F44" s="37"/>
      <c r="G44" s="37"/>
      <c r="H44" s="37"/>
      <c r="I44" s="37"/>
      <c r="J44" s="37"/>
      <c r="K44" s="37"/>
      <c r="L44" s="37"/>
      <c r="M44" s="37"/>
      <c r="N44" s="37"/>
      <c r="O44" s="37"/>
      <c r="P44" s="37"/>
      <c r="Q44" s="37"/>
    </row>
    <row r="45" spans="2:17" ht="16.5" thickBot="1" x14ac:dyDescent="0.25">
      <c r="B45" s="151">
        <v>29</v>
      </c>
      <c r="C45" s="91" t="s">
        <v>100</v>
      </c>
      <c r="D45" s="6"/>
      <c r="E45" s="6"/>
      <c r="F45" s="6"/>
      <c r="G45" s="6"/>
      <c r="H45" s="6"/>
      <c r="I45" s="6"/>
      <c r="J45" s="6"/>
      <c r="K45" s="6"/>
      <c r="L45" s="6"/>
      <c r="M45" s="6"/>
      <c r="N45" s="6"/>
      <c r="O45" s="6"/>
      <c r="P45" s="6"/>
      <c r="Q45" s="7"/>
    </row>
    <row r="46" spans="2:17" ht="16.5" thickBot="1" x14ac:dyDescent="0.25">
      <c r="B46" s="151">
        <v>30</v>
      </c>
      <c r="C46" s="92" t="s">
        <v>101</v>
      </c>
      <c r="D46" s="23"/>
      <c r="E46" s="23"/>
      <c r="F46" s="23"/>
      <c r="G46" s="23"/>
      <c r="H46" s="23"/>
      <c r="I46" s="23"/>
      <c r="J46" s="23"/>
      <c r="K46" s="23"/>
      <c r="L46" s="23"/>
      <c r="M46" s="23"/>
      <c r="N46" s="23"/>
      <c r="O46" s="23"/>
      <c r="P46" s="23"/>
      <c r="Q46" s="23"/>
    </row>
    <row r="47" spans="2:17" ht="16.5" thickBot="1" x14ac:dyDescent="0.25">
      <c r="B47" s="151">
        <v>31</v>
      </c>
      <c r="C47" s="53" t="s">
        <v>102</v>
      </c>
      <c r="D47" s="29"/>
      <c r="E47" s="29"/>
      <c r="F47" s="29"/>
      <c r="G47" s="29"/>
      <c r="H47" s="29"/>
      <c r="I47" s="29"/>
      <c r="J47" s="29"/>
      <c r="K47" s="29"/>
      <c r="L47" s="29"/>
      <c r="M47" s="30"/>
      <c r="N47" s="48"/>
      <c r="O47" s="48"/>
      <c r="P47" s="29"/>
      <c r="Q47" s="30"/>
    </row>
    <row r="48" spans="2:17" ht="16.5" thickBot="1" x14ac:dyDescent="0.25">
      <c r="B48" s="151">
        <v>32</v>
      </c>
      <c r="C48" s="54" t="s">
        <v>103</v>
      </c>
      <c r="D48" s="29"/>
      <c r="E48" s="29"/>
      <c r="F48" s="29"/>
      <c r="G48" s="29"/>
      <c r="H48" s="29"/>
      <c r="I48" s="29"/>
      <c r="J48" s="29"/>
      <c r="K48" s="29"/>
      <c r="L48" s="29"/>
      <c r="M48" s="30"/>
      <c r="N48" s="48"/>
      <c r="O48" s="48"/>
      <c r="P48" s="29"/>
      <c r="Q48" s="30"/>
    </row>
    <row r="49" spans="2:17" ht="16.5" thickBot="1" x14ac:dyDescent="0.25">
      <c r="B49" s="151">
        <v>33</v>
      </c>
      <c r="C49" s="54" t="s">
        <v>104</v>
      </c>
      <c r="D49" s="26"/>
      <c r="E49" s="26"/>
      <c r="F49" s="26"/>
      <c r="G49" s="26"/>
      <c r="H49" s="26"/>
      <c r="I49" s="26"/>
      <c r="J49" s="26"/>
      <c r="K49" s="26"/>
      <c r="L49" s="26"/>
      <c r="M49" s="27"/>
      <c r="N49" s="47"/>
      <c r="O49" s="47"/>
      <c r="P49" s="26"/>
      <c r="Q49" s="27"/>
    </row>
    <row r="50" spans="2:17" ht="16.5" thickBot="1" x14ac:dyDescent="0.25">
      <c r="B50" s="151">
        <v>34</v>
      </c>
      <c r="C50" s="54" t="s">
        <v>105</v>
      </c>
      <c r="D50" s="37"/>
      <c r="E50" s="37"/>
      <c r="F50" s="37"/>
      <c r="G50" s="37"/>
      <c r="H50" s="37"/>
      <c r="I50" s="37"/>
      <c r="J50" s="37"/>
      <c r="K50" s="37"/>
      <c r="L50" s="37"/>
      <c r="M50" s="37"/>
      <c r="N50" s="37"/>
      <c r="O50" s="37"/>
      <c r="P50" s="37"/>
      <c r="Q50" s="37"/>
    </row>
    <row r="51" spans="2:17" ht="16.5" thickBot="1" x14ac:dyDescent="0.25">
      <c r="B51" s="151">
        <v>35</v>
      </c>
      <c r="C51" s="90" t="s">
        <v>106</v>
      </c>
      <c r="D51" s="37"/>
      <c r="E51" s="37"/>
      <c r="F51" s="37"/>
      <c r="G51" s="37"/>
      <c r="H51" s="37"/>
      <c r="I51" s="37"/>
      <c r="J51" s="37"/>
      <c r="K51" s="37"/>
      <c r="L51" s="37"/>
      <c r="M51" s="37"/>
      <c r="N51" s="37"/>
      <c r="O51" s="37"/>
      <c r="P51" s="37"/>
      <c r="Q51" s="37"/>
    </row>
    <row r="52" spans="2:17" ht="16.5" thickBot="1" x14ac:dyDescent="0.25">
      <c r="B52" s="151">
        <v>36</v>
      </c>
      <c r="C52" s="55" t="s">
        <v>107</v>
      </c>
      <c r="D52" s="3"/>
      <c r="E52" s="3"/>
      <c r="F52" s="3"/>
      <c r="G52" s="3"/>
      <c r="H52" s="3"/>
      <c r="I52" s="3"/>
      <c r="J52" s="3"/>
      <c r="K52" s="3"/>
      <c r="L52" s="3"/>
      <c r="M52" s="3"/>
      <c r="N52" s="3"/>
      <c r="O52" s="3"/>
      <c r="P52" s="3"/>
      <c r="Q52" s="4"/>
    </row>
    <row r="53" spans="2:17" ht="16.5" thickBot="1" x14ac:dyDescent="0.25">
      <c r="B53" s="151">
        <v>37</v>
      </c>
      <c r="C53" s="56" t="s">
        <v>108</v>
      </c>
      <c r="D53" s="23"/>
      <c r="E53" s="23"/>
      <c r="F53" s="23"/>
      <c r="G53" s="23"/>
      <c r="H53" s="23"/>
      <c r="I53" s="23"/>
      <c r="J53" s="23"/>
      <c r="K53" s="23"/>
      <c r="L53" s="23"/>
      <c r="M53" s="23"/>
      <c r="N53" s="23"/>
      <c r="O53" s="23"/>
      <c r="P53" s="23"/>
      <c r="Q53" s="23"/>
    </row>
    <row r="54" spans="2:17" ht="16.5" thickBot="1" x14ac:dyDescent="0.25">
      <c r="B54" s="151">
        <v>38</v>
      </c>
      <c r="C54" s="57" t="s">
        <v>109</v>
      </c>
      <c r="D54" s="33"/>
      <c r="E54" s="33"/>
      <c r="F54" s="33"/>
      <c r="G54" s="33"/>
      <c r="H54" s="33"/>
      <c r="I54" s="33"/>
      <c r="J54" s="33"/>
      <c r="K54" s="33"/>
      <c r="L54" s="33"/>
      <c r="M54" s="33"/>
      <c r="N54" s="33"/>
      <c r="O54" s="33"/>
      <c r="P54" s="33"/>
      <c r="Q54" s="33"/>
    </row>
    <row r="55" spans="2:17" ht="16.5" thickBot="1" x14ac:dyDescent="0.25">
      <c r="B55" s="151">
        <v>39</v>
      </c>
      <c r="C55" s="58" t="s">
        <v>110</v>
      </c>
      <c r="D55" s="34"/>
      <c r="E55" s="34"/>
      <c r="F55" s="34"/>
      <c r="G55" s="34"/>
      <c r="H55" s="34"/>
      <c r="I55" s="34"/>
      <c r="J55" s="34"/>
      <c r="K55" s="34"/>
      <c r="L55" s="34"/>
      <c r="M55" s="34"/>
      <c r="N55" s="34"/>
      <c r="O55" s="34"/>
      <c r="P55" s="34"/>
      <c r="Q55" s="34"/>
    </row>
    <row r="56" spans="2:17" ht="16.5" thickBot="1" x14ac:dyDescent="0.25">
      <c r="B56" s="151">
        <v>40</v>
      </c>
      <c r="C56" s="59" t="s">
        <v>111</v>
      </c>
      <c r="D56" s="93"/>
      <c r="E56" s="93"/>
      <c r="F56" s="93"/>
      <c r="G56" s="93"/>
      <c r="H56" s="93"/>
      <c r="I56" s="93"/>
      <c r="J56" s="93"/>
      <c r="K56" s="93"/>
      <c r="L56" s="93"/>
      <c r="M56" s="93"/>
      <c r="N56" s="93"/>
      <c r="O56" s="93"/>
      <c r="P56" s="93"/>
      <c r="Q56" s="93"/>
    </row>
    <row r="57" spans="2:17" ht="16.5" thickBot="1" x14ac:dyDescent="0.25">
      <c r="B57" s="151">
        <v>41</v>
      </c>
      <c r="C57" s="59" t="s">
        <v>112</v>
      </c>
      <c r="D57" s="93"/>
      <c r="E57" s="93"/>
      <c r="F57" s="93"/>
      <c r="G57" s="93"/>
      <c r="H57" s="93"/>
      <c r="I57" s="93"/>
      <c r="J57" s="93"/>
      <c r="K57" s="93"/>
      <c r="L57" s="93"/>
      <c r="M57" s="93"/>
      <c r="N57" s="93"/>
      <c r="O57" s="93"/>
      <c r="P57" s="93"/>
      <c r="Q57" s="93"/>
    </row>
    <row r="58" spans="2:17" ht="16.5" thickBot="1" x14ac:dyDescent="0.3">
      <c r="B58" s="151">
        <v>42</v>
      </c>
      <c r="C58" s="60" t="s">
        <v>113</v>
      </c>
      <c r="D58" s="93"/>
      <c r="E58" s="93"/>
      <c r="F58" s="93"/>
      <c r="G58" s="93"/>
      <c r="H58" s="93"/>
      <c r="I58" s="93"/>
      <c r="J58" s="93"/>
      <c r="K58" s="93"/>
      <c r="L58" s="93"/>
      <c r="M58" s="93"/>
      <c r="N58" s="93"/>
      <c r="O58" s="93"/>
      <c r="P58" s="93"/>
      <c r="Q58" s="93"/>
    </row>
    <row r="59" spans="2:17" ht="13.5" thickBot="1" x14ac:dyDescent="0.25">
      <c r="B59" s="151"/>
      <c r="C59" s="61"/>
      <c r="D59" s="94"/>
      <c r="E59" s="94"/>
      <c r="F59" s="94"/>
      <c r="G59" s="94"/>
      <c r="H59" s="94"/>
      <c r="I59" s="94"/>
      <c r="J59" s="94"/>
      <c r="K59" s="94"/>
      <c r="L59" s="94"/>
      <c r="M59" s="94"/>
      <c r="N59" s="94"/>
      <c r="O59" s="94"/>
      <c r="P59" s="94"/>
      <c r="Q59" s="95"/>
    </row>
    <row r="60" spans="2:17" ht="18.75" thickBot="1" x14ac:dyDescent="0.25">
      <c r="B60" s="151">
        <v>43</v>
      </c>
      <c r="C60" s="62" t="s">
        <v>114</v>
      </c>
      <c r="D60" s="35">
        <f t="shared" ref="D60:Q60" si="0">SUM(D12:D22)+SUM(D26:D27)+SUM(D30:D42)+SUM(D43:D58)</f>
        <v>0</v>
      </c>
      <c r="E60" s="35">
        <f t="shared" si="0"/>
        <v>0</v>
      </c>
      <c r="F60" s="35">
        <f t="shared" si="0"/>
        <v>0</v>
      </c>
      <c r="G60" s="35">
        <f t="shared" si="0"/>
        <v>0</v>
      </c>
      <c r="H60" s="35">
        <f t="shared" si="0"/>
        <v>0</v>
      </c>
      <c r="I60" s="35">
        <f t="shared" si="0"/>
        <v>0</v>
      </c>
      <c r="J60" s="35">
        <f t="shared" si="0"/>
        <v>0</v>
      </c>
      <c r="K60" s="35">
        <f t="shared" si="0"/>
        <v>0</v>
      </c>
      <c r="L60" s="35">
        <f t="shared" si="0"/>
        <v>0</v>
      </c>
      <c r="M60" s="35">
        <f t="shared" si="0"/>
        <v>0</v>
      </c>
      <c r="N60" s="35">
        <f t="shared" si="0"/>
        <v>0</v>
      </c>
      <c r="O60" s="35">
        <f t="shared" si="0"/>
        <v>0</v>
      </c>
      <c r="P60" s="35">
        <f t="shared" si="0"/>
        <v>0</v>
      </c>
      <c r="Q60" s="35">
        <f t="shared" si="0"/>
        <v>0</v>
      </c>
    </row>
  </sheetData>
  <mergeCells count="4">
    <mergeCell ref="C1:Q1"/>
    <mergeCell ref="C2:Q2"/>
    <mergeCell ref="C4:Q4"/>
    <mergeCell ref="C5:Q5"/>
  </mergeCells>
  <printOptions horizontalCentered="1"/>
  <pageMargins left="0.25" right="0.25" top="0.5" bottom="0.5" header="0.5" footer="0.3"/>
  <pageSetup scale="56"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J30" sqref="J30"/>
    </sheetView>
  </sheetViews>
  <sheetFormatPr defaultColWidth="8.5" defaultRowHeight="16.5" customHeight="1" x14ac:dyDescent="0.2"/>
  <cols>
    <col min="1" max="1" width="49.1640625" style="1" customWidth="1"/>
    <col min="2" max="16384" width="8.5" style="1"/>
  </cols>
  <sheetData>
    <row r="1" spans="1:15" ht="16.5" customHeight="1" x14ac:dyDescent="0.2">
      <c r="A1" s="206" t="s">
        <v>31</v>
      </c>
      <c r="B1" s="207"/>
      <c r="C1" s="207"/>
      <c r="D1" s="207"/>
      <c r="E1" s="207"/>
      <c r="F1" s="207"/>
      <c r="G1" s="207"/>
      <c r="H1" s="207"/>
      <c r="I1" s="207"/>
      <c r="J1" s="207"/>
      <c r="K1" s="207"/>
      <c r="L1" s="207"/>
      <c r="M1" s="207"/>
      <c r="N1" s="207"/>
      <c r="O1" s="207"/>
    </row>
    <row r="2" spans="1:15" ht="16.5" customHeight="1" x14ac:dyDescent="0.2">
      <c r="A2" s="208" t="str">
        <f>'FormsList&amp;FilerInfo'!B2</f>
        <v>Central Coast Community Energy</v>
      </c>
      <c r="B2" s="209"/>
      <c r="C2" s="209"/>
      <c r="D2" s="209"/>
      <c r="E2" s="209"/>
      <c r="F2" s="209"/>
      <c r="G2" s="209"/>
      <c r="H2" s="209"/>
      <c r="I2" s="209"/>
      <c r="J2" s="209"/>
      <c r="K2" s="209"/>
      <c r="L2" s="209"/>
      <c r="M2" s="209"/>
      <c r="N2" s="209"/>
      <c r="O2" s="209"/>
    </row>
    <row r="3" spans="1:15" ht="16.5" customHeight="1" x14ac:dyDescent="0.2">
      <c r="A3" s="96"/>
      <c r="B3" s="97"/>
      <c r="C3" s="97"/>
      <c r="D3" s="97"/>
      <c r="E3" s="97"/>
      <c r="F3" s="97"/>
      <c r="G3" s="97"/>
      <c r="H3" s="97"/>
      <c r="I3" s="97"/>
      <c r="J3" s="97"/>
      <c r="K3" s="97"/>
      <c r="L3" s="97"/>
      <c r="M3" s="97"/>
      <c r="N3" s="97"/>
      <c r="O3" s="97"/>
    </row>
    <row r="4" spans="1:15" ht="16.5" customHeight="1" x14ac:dyDescent="0.2">
      <c r="A4" s="210" t="s">
        <v>115</v>
      </c>
      <c r="B4" s="211"/>
      <c r="C4" s="211"/>
      <c r="D4" s="211"/>
      <c r="E4" s="211"/>
      <c r="F4" s="211"/>
      <c r="G4" s="211"/>
      <c r="H4" s="211"/>
      <c r="I4" s="211"/>
      <c r="J4" s="211"/>
      <c r="K4" s="211"/>
      <c r="L4" s="211"/>
      <c r="M4" s="211"/>
      <c r="N4" s="211"/>
      <c r="O4" s="211"/>
    </row>
    <row r="5" spans="1:15" ht="16.5" customHeight="1" x14ac:dyDescent="0.2">
      <c r="A5" s="212" t="s">
        <v>71</v>
      </c>
      <c r="B5" s="213"/>
      <c r="C5" s="213"/>
      <c r="D5" s="213"/>
      <c r="E5" s="213"/>
      <c r="F5" s="213"/>
      <c r="G5" s="213"/>
      <c r="H5" s="213"/>
      <c r="I5" s="213"/>
      <c r="J5" s="213"/>
      <c r="K5" s="213"/>
      <c r="L5" s="213"/>
      <c r="M5" s="213"/>
      <c r="N5" s="213"/>
      <c r="O5" s="213"/>
    </row>
    <row r="6" spans="1:15" ht="22.5" customHeight="1" thickBot="1" x14ac:dyDescent="0.25">
      <c r="A6" s="98"/>
      <c r="B6" s="99"/>
      <c r="C6" s="99"/>
      <c r="D6" s="99"/>
      <c r="E6" s="99"/>
      <c r="F6" s="99"/>
      <c r="G6" s="99"/>
      <c r="H6" s="99"/>
      <c r="I6" s="99"/>
      <c r="J6" s="99"/>
      <c r="K6" s="99"/>
      <c r="L6" s="99"/>
      <c r="M6" s="99"/>
      <c r="N6" s="99"/>
      <c r="O6" s="99"/>
    </row>
    <row r="7" spans="1:15" ht="16.5" customHeight="1" x14ac:dyDescent="0.25">
      <c r="A7" s="100"/>
      <c r="B7" s="101">
        <v>2023</v>
      </c>
      <c r="C7" s="101">
        <v>2024</v>
      </c>
      <c r="D7" s="101">
        <v>2025</v>
      </c>
      <c r="E7" s="101">
        <v>2026</v>
      </c>
      <c r="F7" s="101">
        <v>2027</v>
      </c>
      <c r="G7" s="101">
        <v>2028</v>
      </c>
      <c r="H7" s="101">
        <v>2029</v>
      </c>
      <c r="I7" s="101">
        <v>2030</v>
      </c>
      <c r="J7" s="101">
        <v>2031</v>
      </c>
      <c r="K7" s="101">
        <v>2032</v>
      </c>
      <c r="L7" s="101">
        <v>2033</v>
      </c>
      <c r="M7" s="101">
        <v>2034</v>
      </c>
      <c r="N7" s="101">
        <v>2035</v>
      </c>
      <c r="O7" s="101">
        <v>2036</v>
      </c>
    </row>
    <row r="8" spans="1:15" ht="16.5" customHeight="1" thickBot="1" x14ac:dyDescent="0.25">
      <c r="A8" s="102"/>
      <c r="B8" s="103"/>
      <c r="C8" s="103"/>
      <c r="D8" s="103"/>
      <c r="E8" s="103"/>
      <c r="F8" s="103"/>
      <c r="G8" s="103"/>
      <c r="H8" s="103"/>
      <c r="I8" s="103"/>
      <c r="J8" s="103"/>
      <c r="K8" s="103"/>
      <c r="L8" s="103"/>
      <c r="M8" s="103"/>
      <c r="N8" s="103"/>
      <c r="O8" s="104"/>
    </row>
    <row r="9" spans="1:15" ht="16.5" customHeight="1" thickBot="1" x14ac:dyDescent="0.25">
      <c r="A9" s="105" t="s">
        <v>116</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25">
      <c r="A10" s="106" t="s">
        <v>117</v>
      </c>
      <c r="B10" s="107"/>
      <c r="C10" s="107"/>
      <c r="D10" s="107"/>
      <c r="E10" s="107"/>
      <c r="F10" s="107"/>
      <c r="G10" s="107"/>
      <c r="H10" s="107"/>
      <c r="I10" s="107"/>
      <c r="J10" s="107"/>
      <c r="K10" s="107"/>
      <c r="L10" s="107"/>
      <c r="M10" s="107"/>
      <c r="N10" s="107"/>
      <c r="O10" s="108"/>
    </row>
    <row r="11" spans="1:15" ht="16.5" customHeight="1" x14ac:dyDescent="0.2">
      <c r="A11" s="109" t="s">
        <v>118</v>
      </c>
      <c r="B11" s="110"/>
      <c r="C11" s="110"/>
      <c r="D11" s="110"/>
      <c r="E11" s="110"/>
      <c r="F11" s="110"/>
      <c r="G11" s="110"/>
      <c r="H11" s="110"/>
      <c r="I11" s="110"/>
      <c r="J11" s="110"/>
      <c r="K11" s="110"/>
      <c r="L11" s="110"/>
      <c r="M11" s="110"/>
      <c r="N11" s="110"/>
      <c r="O11" s="111"/>
    </row>
    <row r="12" spans="1:15" ht="16.5" customHeight="1" x14ac:dyDescent="0.2">
      <c r="A12" s="112" t="s">
        <v>119</v>
      </c>
      <c r="B12" s="113"/>
      <c r="C12" s="113"/>
      <c r="D12" s="113"/>
      <c r="E12" s="113"/>
      <c r="F12" s="113"/>
      <c r="G12" s="113"/>
      <c r="H12" s="113"/>
      <c r="I12" s="113"/>
      <c r="J12" s="113"/>
      <c r="K12" s="113"/>
      <c r="L12" s="113"/>
      <c r="M12" s="113"/>
      <c r="N12" s="113"/>
      <c r="O12" s="114"/>
    </row>
    <row r="13" spans="1:15" ht="16.5" customHeight="1" x14ac:dyDescent="0.2">
      <c r="A13" s="112" t="s">
        <v>120</v>
      </c>
      <c r="B13" s="113"/>
      <c r="C13" s="113"/>
      <c r="D13" s="113"/>
      <c r="E13" s="113"/>
      <c r="F13" s="113"/>
      <c r="G13" s="113"/>
      <c r="H13" s="113"/>
      <c r="I13" s="113"/>
      <c r="J13" s="113"/>
      <c r="K13" s="113"/>
      <c r="L13" s="113"/>
      <c r="M13" s="113"/>
      <c r="N13" s="113"/>
      <c r="O13" s="114"/>
    </row>
    <row r="14" spans="1:15" ht="16.5" customHeight="1" x14ac:dyDescent="0.2">
      <c r="A14" s="112" t="s">
        <v>121</v>
      </c>
      <c r="B14" s="113"/>
      <c r="C14" s="113"/>
      <c r="D14" s="113"/>
      <c r="E14" s="113"/>
      <c r="F14" s="113"/>
      <c r="G14" s="113"/>
      <c r="H14" s="113"/>
      <c r="I14" s="113"/>
      <c r="J14" s="113"/>
      <c r="K14" s="113"/>
      <c r="L14" s="113"/>
      <c r="M14" s="113"/>
      <c r="N14" s="113"/>
      <c r="O14" s="114"/>
    </row>
    <row r="15" spans="1:15" ht="16.5" customHeight="1" thickBot="1" x14ac:dyDescent="0.25">
      <c r="A15" s="115" t="s">
        <v>122</v>
      </c>
      <c r="B15" s="116"/>
      <c r="C15" s="116"/>
      <c r="D15" s="116"/>
      <c r="E15" s="116"/>
      <c r="F15" s="116"/>
      <c r="G15" s="116"/>
      <c r="H15" s="116"/>
      <c r="I15" s="116"/>
      <c r="J15" s="116"/>
      <c r="K15" s="116"/>
      <c r="L15" s="116"/>
      <c r="M15" s="116"/>
      <c r="N15" s="116"/>
      <c r="O15" s="117"/>
    </row>
    <row r="16" spans="1:15" ht="13.5" customHeight="1" thickTop="1" thickBot="1" x14ac:dyDescent="0.25">
      <c r="A16" s="118" t="s">
        <v>123</v>
      </c>
      <c r="B16" s="119"/>
      <c r="C16" s="119"/>
      <c r="D16" s="119"/>
      <c r="E16" s="119"/>
      <c r="F16" s="119"/>
      <c r="G16" s="119"/>
      <c r="H16" s="119"/>
      <c r="I16" s="119"/>
      <c r="J16" s="119"/>
      <c r="K16" s="119"/>
      <c r="L16" s="119"/>
      <c r="M16" s="119"/>
      <c r="N16" s="119"/>
      <c r="O16" s="119"/>
    </row>
    <row r="17" spans="1:15" ht="16.5" customHeight="1" thickBot="1" x14ac:dyDescent="0.25">
      <c r="A17" s="120" t="s">
        <v>124</v>
      </c>
      <c r="B17" s="9"/>
      <c r="C17" s="9"/>
      <c r="D17" s="9"/>
      <c r="E17" s="9"/>
      <c r="F17" s="9"/>
      <c r="G17" s="9"/>
      <c r="H17" s="9"/>
      <c r="I17" s="9"/>
      <c r="J17" s="9"/>
      <c r="K17" s="9"/>
      <c r="L17" s="9"/>
      <c r="M17" s="9"/>
      <c r="N17" s="9"/>
      <c r="O17" s="10"/>
    </row>
    <row r="18" spans="1:15" ht="16.5" customHeight="1" x14ac:dyDescent="0.2">
      <c r="A18" s="109" t="s">
        <v>118</v>
      </c>
      <c r="B18" s="121"/>
      <c r="C18" s="121"/>
      <c r="D18" s="121"/>
      <c r="E18" s="121"/>
      <c r="F18" s="121"/>
      <c r="G18" s="121"/>
      <c r="H18" s="121"/>
      <c r="I18" s="121"/>
      <c r="J18" s="121"/>
      <c r="K18" s="121"/>
      <c r="L18" s="121"/>
      <c r="M18" s="121"/>
      <c r="N18" s="121"/>
      <c r="O18" s="122"/>
    </row>
    <row r="19" spans="1:15" ht="16.5" customHeight="1" x14ac:dyDescent="0.2">
      <c r="A19" s="112" t="s">
        <v>119</v>
      </c>
      <c r="B19" s="123"/>
      <c r="C19" s="123"/>
      <c r="D19" s="123"/>
      <c r="E19" s="123"/>
      <c r="F19" s="123"/>
      <c r="G19" s="123"/>
      <c r="H19" s="123"/>
      <c r="I19" s="123"/>
      <c r="J19" s="123"/>
      <c r="K19" s="123"/>
      <c r="L19" s="123"/>
      <c r="M19" s="123"/>
      <c r="N19" s="123"/>
      <c r="O19" s="124"/>
    </row>
    <row r="20" spans="1:15" ht="16.5" customHeight="1" x14ac:dyDescent="0.2">
      <c r="A20" s="112" t="s">
        <v>120</v>
      </c>
      <c r="B20" s="123"/>
      <c r="C20" s="123"/>
      <c r="D20" s="123"/>
      <c r="E20" s="123"/>
      <c r="F20" s="123"/>
      <c r="G20" s="123"/>
      <c r="H20" s="123"/>
      <c r="I20" s="123"/>
      <c r="J20" s="123"/>
      <c r="K20" s="123"/>
      <c r="L20" s="123"/>
      <c r="M20" s="123"/>
      <c r="N20" s="123"/>
      <c r="O20" s="124"/>
    </row>
    <row r="21" spans="1:15" ht="16.5" customHeight="1" x14ac:dyDescent="0.2">
      <c r="A21" s="112" t="s">
        <v>121</v>
      </c>
      <c r="B21" s="123"/>
      <c r="C21" s="123"/>
      <c r="D21" s="123"/>
      <c r="E21" s="123"/>
      <c r="F21" s="123"/>
      <c r="G21" s="123"/>
      <c r="H21" s="123"/>
      <c r="I21" s="123"/>
      <c r="J21" s="123"/>
      <c r="K21" s="123"/>
      <c r="L21" s="123"/>
      <c r="M21" s="123"/>
      <c r="N21" s="123"/>
      <c r="O21" s="124"/>
    </row>
    <row r="22" spans="1:15" ht="16.5" customHeight="1" thickBot="1" x14ac:dyDescent="0.25">
      <c r="A22" s="115" t="s">
        <v>122</v>
      </c>
      <c r="B22" s="125"/>
      <c r="C22" s="125"/>
      <c r="D22" s="125"/>
      <c r="E22" s="125"/>
      <c r="F22" s="125"/>
      <c r="G22" s="125"/>
      <c r="H22" s="125"/>
      <c r="I22" s="125"/>
      <c r="J22" s="125"/>
      <c r="K22" s="125"/>
      <c r="L22" s="125"/>
      <c r="M22" s="125"/>
      <c r="N22" s="125"/>
      <c r="O22" s="126"/>
    </row>
    <row r="23" spans="1:15" ht="13.5" customHeight="1" thickTop="1" thickBot="1" x14ac:dyDescent="0.25">
      <c r="A23" s="118" t="s">
        <v>125</v>
      </c>
      <c r="B23" s="119"/>
      <c r="C23" s="119"/>
      <c r="D23" s="119"/>
      <c r="E23" s="119"/>
      <c r="F23" s="119"/>
      <c r="G23" s="119"/>
      <c r="H23" s="119"/>
      <c r="I23" s="119"/>
      <c r="J23" s="119"/>
      <c r="K23" s="119"/>
      <c r="L23" s="119"/>
      <c r="M23" s="119"/>
      <c r="N23" s="119"/>
      <c r="O23" s="119"/>
    </row>
    <row r="24" spans="1:15" s="129" customFormat="1" ht="16.5" customHeight="1" thickBot="1" x14ac:dyDescent="0.25">
      <c r="A24" s="120" t="s">
        <v>126</v>
      </c>
      <c r="B24" s="127"/>
      <c r="C24" s="127"/>
      <c r="D24" s="127"/>
      <c r="E24" s="127"/>
      <c r="F24" s="127"/>
      <c r="G24" s="127"/>
      <c r="H24" s="127"/>
      <c r="I24" s="127"/>
      <c r="J24" s="127"/>
      <c r="K24" s="127"/>
      <c r="L24" s="127"/>
      <c r="M24" s="127"/>
      <c r="N24" s="127"/>
      <c r="O24" s="128"/>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Props1.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2.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3.xml><?xml version="1.0" encoding="utf-8"?>
<ds:datastoreItem xmlns:ds="http://schemas.openxmlformats.org/officeDocument/2006/customXml" ds:itemID="{67682131-1C02-4AD8-80FF-90DA6096CD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2D6B79A-526F-48F0-AD78-1FFBB0E7C01B}">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Jerri Strickland</cp:lastModifiedBy>
  <cp:revision/>
  <dcterms:created xsi:type="dcterms:W3CDTF">2004-04-26T18:12:37Z</dcterms:created>
  <dcterms:modified xsi:type="dcterms:W3CDTF">2025-06-13T18:43:26Z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